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<sst xmlns="http://schemas.openxmlformats.org/spreadsheetml/2006/main" count="78" uniqueCount="29">
  <si>
    <t xml:space="preserve">1 - Calibració</t>
  </si>
  <si>
    <t xml:space="preserve">Aquestes mesures s'han pres amb un termoparell que s'ha calibrat de la manera següent:</t>
  </si>
  <si>
    <t xml:space="preserve">e = a t + b* t^2</t>
  </si>
  <si>
    <t xml:space="preserve">Valors</t>
  </si>
  <si>
    <t xml:space="preserve">Errors</t>
  </si>
  <si>
    <t xml:space="preserve">Error sistemàtic V</t>
  </si>
  <si>
    <t xml:space="preserve">a = (3.72 +/- 0.06) * 10^-2 mV/ºC</t>
  </si>
  <si>
    <t xml:space="preserve">a</t>
  </si>
  <si>
    <t xml:space="preserve">b = (2.8 +/- 0.6) * 10^-5 mV/ºC^2</t>
  </si>
  <si>
    <t xml:space="preserve">b</t>
  </si>
  <si>
    <t xml:space="preserve">c=-e</t>
  </si>
  <si>
    <t xml:space="preserve">Verifiqueu que, lluny de l'origen del forn, aquesta calibració dóna una temperatura propera a l'ambient!</t>
  </si>
  <si>
    <t xml:space="preserve">2 - Mesures COURE. X indica la distància al forn</t>
  </si>
  <si>
    <t xml:space="preserve">X=10 cm</t>
  </si>
  <si>
    <t xml:space="preserve">X=20 cm</t>
  </si>
  <si>
    <t xml:space="preserve">X=30 cm</t>
  </si>
  <si>
    <t xml:space="preserve">temps (s)</t>
  </si>
  <si>
    <t xml:space="preserve">V (+/- 0.01 mV)</t>
  </si>
  <si>
    <t xml:space="preserve">t</t>
  </si>
  <si>
    <t xml:space="preserve">Discriminant</t>
  </si>
  <si>
    <t xml:space="preserve">dt/db</t>
  </si>
  <si>
    <t xml:space="preserve">dt/da</t>
  </si>
  <si>
    <t xml:space="preserve">dt/dc</t>
  </si>
  <si>
    <t xml:space="preserve">dt</t>
  </si>
  <si>
    <t xml:space="preserve">3 - Mesures FERRO. X indica la distància al forn</t>
  </si>
  <si>
    <t xml:space="preserve">4 - Règim estacionari</t>
  </si>
  <si>
    <t xml:space="preserve">COURE</t>
  </si>
  <si>
    <t xml:space="preserve">FERRO</t>
  </si>
  <si>
    <t xml:space="preserve">X (cm)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</si>
</sst>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E+00"/>
    <numFmt numFmtId="166" formatCode="0.000"/>
    <numFmt numFmtId="167" formatCode="0.00000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B2B2B2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2"/>
      <color rgb="FFB2B2B2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1"/>
      <color rgb="FFB2B2B2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3:Z85"/>
  <sheetViews>
    <sheetView showFormulas="false" showGridLines="true" showRowColHeaders="true" showZeros="true" rightToLeft="false" tabSelected="true" showOutlineSymbols="true" defaultGridColor="true" view="normal" topLeftCell="A13" colorId="64" zoomScale="100" zoomScaleNormal="100" zoomScalePageLayoutView="100" workbookViewId="0">
      <selection pane="topLeft" activeCell="T32" activeCellId="0" sqref="T32:W42"/>
    </sheetView>
  </sheetViews>
  <sheetFormatPr defaultColWidth="10.66015625" defaultRowHeight="13.8" zeroHeight="false" outlineLevelRow="0" outlineLevelCol="0"/>
  <cols>
    <col collapsed="false" customWidth="true" hidden="false" outlineLevel="0" max="1" min="1" style="0" width="13.57"/>
    <col collapsed="false" customWidth="true" hidden="false" outlineLevel="0" max="2" min="2" style="0" width="14.15"/>
    <col collapsed="false" customWidth="true" hidden="false" outlineLevel="0" max="7" min="4" style="1" width="7.63"/>
    <col collapsed="false" customWidth="true" hidden="false" outlineLevel="0" max="8" min="8" style="0" width="6.1"/>
    <col collapsed="false" customWidth="true" hidden="false" outlineLevel="0" max="16" min="13" style="1" width="7.63"/>
    <col collapsed="false" customWidth="true" hidden="false" outlineLevel="0" max="17" min="17" style="0" width="6.1"/>
    <col collapsed="false" customWidth="true" hidden="false" outlineLevel="0" max="25" min="22" style="1" width="7.63"/>
    <col collapsed="false" customWidth="true" hidden="false" outlineLevel="0" max="26" min="26" style="0" width="6.1"/>
  </cols>
  <sheetData>
    <row r="3" s="2" customFormat="true" ht="15" hidden="false" customHeight="false" outlineLevel="0" collapsed="false">
      <c r="A3" s="2" t="s">
        <v>0</v>
      </c>
      <c r="D3" s="3"/>
      <c r="E3" s="3"/>
      <c r="F3" s="3"/>
      <c r="G3" s="3"/>
      <c r="M3" s="3"/>
      <c r="N3" s="3"/>
      <c r="O3" s="3"/>
      <c r="P3" s="3"/>
      <c r="V3" s="3"/>
      <c r="W3" s="3"/>
      <c r="X3" s="3"/>
      <c r="Y3" s="3"/>
    </row>
    <row r="4" customFormat="false" ht="13.8" hidden="false" customHeight="false" outlineLevel="0" collapsed="false">
      <c r="A4" s="0" t="s">
        <v>1</v>
      </c>
    </row>
    <row r="5" customFormat="false" ht="13.8" hidden="false" customHeight="false" outlineLevel="0" collapsed="false">
      <c r="A5" s="0" t="s">
        <v>2</v>
      </c>
      <c r="I5" s="0" t="s">
        <v>3</v>
      </c>
      <c r="J5" s="0" t="s">
        <v>4</v>
      </c>
      <c r="L5" s="0" t="s">
        <v>5</v>
      </c>
    </row>
    <row r="6" customFormat="false" ht="13.8" hidden="false" customHeight="false" outlineLevel="0" collapsed="false">
      <c r="B6" s="0" t="s">
        <v>6</v>
      </c>
      <c r="H6" s="0" t="s">
        <v>7</v>
      </c>
      <c r="I6" s="4" t="n">
        <v>0.0372</v>
      </c>
      <c r="J6" s="4" t="n">
        <v>0.0006</v>
      </c>
      <c r="L6" s="0" t="n">
        <v>0.01</v>
      </c>
    </row>
    <row r="7" customFormat="false" ht="13.8" hidden="false" customHeight="false" outlineLevel="0" collapsed="false">
      <c r="B7" s="0" t="s">
        <v>8</v>
      </c>
      <c r="H7" s="0" t="s">
        <v>9</v>
      </c>
      <c r="I7" s="4" t="n">
        <v>2.8E-005</v>
      </c>
      <c r="J7" s="4" t="n">
        <v>6E-006</v>
      </c>
      <c r="L7" s="0" t="s">
        <v>10</v>
      </c>
    </row>
    <row r="8" customFormat="false" ht="13.8" hidden="false" customHeight="false" outlineLevel="0" collapsed="false">
      <c r="A8" s="0" t="s">
        <v>11</v>
      </c>
    </row>
    <row r="11" s="2" customFormat="true" ht="15" hidden="false" customHeight="false" outlineLevel="0" collapsed="false">
      <c r="A11" s="2" t="s">
        <v>12</v>
      </c>
      <c r="D11" s="3"/>
      <c r="E11" s="3"/>
      <c r="F11" s="3"/>
      <c r="G11" s="3"/>
      <c r="M11" s="3"/>
      <c r="N11" s="3"/>
      <c r="O11" s="3"/>
      <c r="P11" s="3"/>
      <c r="V11" s="3"/>
      <c r="W11" s="3"/>
      <c r="X11" s="3"/>
      <c r="Y11" s="3"/>
    </row>
    <row r="12" s="2" customFormat="true" ht="15" hidden="false" customHeight="false" outlineLevel="0" collapsed="false">
      <c r="D12" s="3"/>
      <c r="E12" s="3"/>
      <c r="F12" s="3"/>
      <c r="G12" s="3"/>
      <c r="M12" s="3"/>
      <c r="N12" s="3"/>
      <c r="O12" s="3"/>
      <c r="P12" s="3"/>
      <c r="V12" s="3"/>
      <c r="W12" s="3"/>
      <c r="X12" s="3"/>
      <c r="Y12" s="3"/>
    </row>
    <row r="13" s="2" customFormat="true" ht="15" hidden="false" customHeight="false" outlineLevel="0" collapsed="false">
      <c r="A13" s="2" t="s">
        <v>13</v>
      </c>
      <c r="D13" s="3"/>
      <c r="E13" s="3"/>
      <c r="F13" s="3"/>
      <c r="G13" s="3"/>
      <c r="J13" s="2" t="s">
        <v>14</v>
      </c>
      <c r="M13" s="3"/>
      <c r="N13" s="3"/>
      <c r="O13" s="3"/>
      <c r="P13" s="3"/>
      <c r="S13" s="2" t="s">
        <v>15</v>
      </c>
      <c r="V13" s="3"/>
      <c r="W13" s="3"/>
      <c r="X13" s="3"/>
      <c r="Y13" s="3"/>
    </row>
    <row r="14" s="5" customFormat="true" ht="13.8" hidden="false" customHeight="false" outlineLevel="0" collapsed="false">
      <c r="A14" s="5" t="s">
        <v>16</v>
      </c>
      <c r="B14" s="5" t="s">
        <v>17</v>
      </c>
      <c r="C14" s="5" t="s">
        <v>18</v>
      </c>
      <c r="D14" s="6" t="s">
        <v>19</v>
      </c>
      <c r="E14" s="6" t="s">
        <v>20</v>
      </c>
      <c r="F14" s="6" t="s">
        <v>21</v>
      </c>
      <c r="G14" s="6" t="s">
        <v>22</v>
      </c>
      <c r="H14" s="5" t="s">
        <v>23</v>
      </c>
      <c r="J14" s="5" t="s">
        <v>16</v>
      </c>
      <c r="K14" s="5" t="s">
        <v>17</v>
      </c>
      <c r="L14" s="5" t="s">
        <v>18</v>
      </c>
      <c r="M14" s="6" t="s">
        <v>19</v>
      </c>
      <c r="N14" s="6" t="s">
        <v>20</v>
      </c>
      <c r="O14" s="6" t="s">
        <v>21</v>
      </c>
      <c r="P14" s="6" t="s">
        <v>22</v>
      </c>
      <c r="Q14" s="5" t="s">
        <v>23</v>
      </c>
      <c r="S14" s="5" t="s">
        <v>16</v>
      </c>
      <c r="T14" s="5" t="s">
        <v>17</v>
      </c>
      <c r="U14" s="5" t="s">
        <v>18</v>
      </c>
      <c r="V14" s="6" t="s">
        <v>19</v>
      </c>
      <c r="W14" s="6" t="s">
        <v>20</v>
      </c>
      <c r="X14" s="6" t="s">
        <v>21</v>
      </c>
      <c r="Y14" s="6" t="s">
        <v>22</v>
      </c>
      <c r="Z14" s="5" t="s">
        <v>23</v>
      </c>
    </row>
    <row r="15" customFormat="false" ht="13.8" hidden="false" customHeight="false" outlineLevel="0" collapsed="false">
      <c r="A15" s="0" t="n">
        <v>360</v>
      </c>
      <c r="B15" s="0" t="n">
        <v>1.07</v>
      </c>
      <c r="C15" s="7" t="n">
        <f aca="false">(-$I$6+SQRT($I$6*$I$6 + 4*$I$7*B15))/(2*$I$7)</f>
        <v>28.1663027655521</v>
      </c>
      <c r="D15" s="8" t="n">
        <f aca="false">POWER($I$6*$I$6+4*$I$7*B15, 1/2)</f>
        <v>0.0387773129548709</v>
      </c>
      <c r="E15" s="9" t="n">
        <f aca="false">ABS(B15/($I$7*D15)-(D15-$I$6)/(2*$I$7*$I$7))*$J$7</f>
        <v>0.122753313888039</v>
      </c>
      <c r="F15" s="8" t="n">
        <f aca="false">ABS((-1+(1/D15)*$I$6)/(2*$I$7))*$J$6</f>
        <v>0.435816212407477</v>
      </c>
      <c r="G15" s="8" t="n">
        <f aca="false">ABS(-1/D15)*$L$6</f>
        <v>0.257882747358952</v>
      </c>
      <c r="H15" s="7" t="n">
        <f aca="false">SUM(E15:G15)</f>
        <v>0.816452273654468</v>
      </c>
      <c r="J15" s="0" t="n">
        <v>420</v>
      </c>
      <c r="K15" s="0" t="n">
        <v>0.92</v>
      </c>
      <c r="L15" s="7" t="n">
        <f aca="false">(-$I$6+SQRT($I$6*$I$6 + 4*$I$7*K15))/(2*$I$7)</f>
        <v>24.2871962046886</v>
      </c>
      <c r="M15" s="8" t="n">
        <f aca="false">POWER($I$6*$I$6+4*$I$7*K15, 1/2)</f>
        <v>0.0385600829874626</v>
      </c>
      <c r="N15" s="9" t="n">
        <f aca="false">ABS(K15/($I$7*M15)-(M15-$I$6)/(2*$I$7*$I$7))*$J$7</f>
        <v>0.091784226658961</v>
      </c>
      <c r="O15" s="8" t="n">
        <f aca="false">ABS((-1+(1/M15)*$I$6)/(2*$I$7))*$J$6</f>
        <v>0.377911990686099</v>
      </c>
      <c r="P15" s="8" t="n">
        <f aca="false">ABS(-1/M15)*$L$6</f>
        <v>0.25933554145232</v>
      </c>
      <c r="Q15" s="7" t="n">
        <f aca="false">SUM(N15:P15)</f>
        <v>0.72903175879738</v>
      </c>
      <c r="S15" s="0" t="n">
        <v>510</v>
      </c>
      <c r="T15" s="0" t="n">
        <v>0.87</v>
      </c>
      <c r="U15" s="7" t="n">
        <f aca="false">(-$I$6+SQRT($I$6*$I$6 + 4*$I$7*T15))/(2*$I$7)</f>
        <v>22.9892952814241</v>
      </c>
      <c r="V15" s="8" t="n">
        <f aca="false">POWER($I$6*$I$6+4*$I$7*T15, 1/2)</f>
        <v>0.0384874005357597</v>
      </c>
      <c r="W15" s="9" t="n">
        <f aca="false">ABS(T15/($I$7*V15)-(V15-$I$6)/(2*$I$7*$I$7))*$J$7</f>
        <v>0.0823917994220608</v>
      </c>
      <c r="X15" s="8" t="n">
        <f aca="false">ABS((-1+(1/V15)*$I$6)/(2*$I$7))*$J$6</f>
        <v>0.358392018604594</v>
      </c>
      <c r="Y15" s="8" t="n">
        <f aca="false">ABS(-1/V15)*$L$6</f>
        <v>0.259825289855799</v>
      </c>
      <c r="Z15" s="7" t="n">
        <f aca="false">SUM(W15:Y15)</f>
        <v>0.700609107882454</v>
      </c>
    </row>
    <row r="16" customFormat="false" ht="13.8" hidden="false" customHeight="false" outlineLevel="0" collapsed="false">
      <c r="A16" s="0" t="n">
        <v>1030</v>
      </c>
      <c r="B16" s="0" t="n">
        <v>1.2</v>
      </c>
      <c r="C16" s="7" t="n">
        <f aca="false">(-$I$6+SQRT($I$6*$I$6 + 4*$I$7*B16))/(2*$I$7)</f>
        <v>31.5107021043275</v>
      </c>
      <c r="D16" s="8" t="n">
        <f aca="false">POWER($I$6*$I$6+4*$I$7*B16, 1/2)</f>
        <v>0.0389645993178423</v>
      </c>
      <c r="E16" s="9" t="n">
        <f aca="false">ABS(B16/($I$7*D16)-(D16-$I$6)/(2*$I$7*$I$7))*$J$7</f>
        <v>0.152896377402698</v>
      </c>
      <c r="F16" s="8" t="n">
        <f aca="false">ABS((-1+(1/D16)*$I$6)/(2*$I$7))*$J$6</f>
        <v>0.485220471751112</v>
      </c>
      <c r="G16" s="8" t="n">
        <f aca="false">ABS(-1/D16)*$L$6</f>
        <v>0.256643213970402</v>
      </c>
      <c r="H16" s="7" t="n">
        <f aca="false">SUM(E16:G16)</f>
        <v>0.894760063124212</v>
      </c>
      <c r="J16" s="0" t="n">
        <v>1060</v>
      </c>
      <c r="K16" s="0" t="n">
        <v>1.13</v>
      </c>
      <c r="L16" s="7" t="n">
        <f aca="false">(-$I$6+SQRT($I$6*$I$6 + 4*$I$7*K16))/(2*$I$7)</f>
        <v>29.7118743709211</v>
      </c>
      <c r="M16" s="8" t="n">
        <f aca="false">POWER($I$6*$I$6+4*$I$7*K16, 1/2)</f>
        <v>0.0388638649647716</v>
      </c>
      <c r="N16" s="9" t="n">
        <f aca="false">ABS(K16/($I$7*M16)-(M16-$I$6)/(2*$I$7*$I$7))*$J$7</f>
        <v>0.136290430110385</v>
      </c>
      <c r="O16" s="8" t="n">
        <f aca="false">ABS((-1+(1/M16)*$I$6)/(2*$I$7))*$J$6</f>
        <v>0.458706941234801</v>
      </c>
      <c r="P16" s="8" t="n">
        <f aca="false">ABS(-1/M16)*$L$6</f>
        <v>0.257308427997693</v>
      </c>
      <c r="Q16" s="7" t="n">
        <f aca="false">SUM(N16:P16)</f>
        <v>0.852305799342879</v>
      </c>
      <c r="S16" s="0" t="n">
        <v>1070</v>
      </c>
      <c r="T16" s="0" t="n">
        <v>1</v>
      </c>
      <c r="U16" s="7" t="n">
        <f aca="false">(-$I$6+SQRT($I$6*$I$6 + 4*$I$7*T16))/(2*$I$7)</f>
        <v>26.3587643850178</v>
      </c>
      <c r="V16" s="8" t="n">
        <f aca="false">POWER($I$6*$I$6+4*$I$7*T16, 1/2)</f>
        <v>0.038676090805561</v>
      </c>
      <c r="W16" s="9" t="n">
        <f aca="false">ABS(T16/($I$7*V16)-(V16-$I$6)/(2*$I$7*$I$7))*$J$7</f>
        <v>0.107785111488828</v>
      </c>
      <c r="X16" s="8" t="n">
        <f aca="false">ABS((-1+(1/V16)*$I$6)/(2*$I$7))*$J$6</f>
        <v>0.40891564534068</v>
      </c>
      <c r="Y16" s="8" t="n">
        <f aca="false">ABS(-1/V16)*$L$6</f>
        <v>0.2585576719807</v>
      </c>
      <c r="Z16" s="7" t="n">
        <f aca="false">SUM(W16:Y16)</f>
        <v>0.775258428810207</v>
      </c>
    </row>
    <row r="17" customFormat="false" ht="13.8" hidden="false" customHeight="false" outlineLevel="0" collapsed="false">
      <c r="A17" s="0" t="n">
        <v>1200</v>
      </c>
      <c r="B17" s="0" t="n">
        <v>1.29</v>
      </c>
      <c r="C17" s="7" t="n">
        <f aca="false">(-$I$6+SQRT($I$6*$I$6 + 4*$I$7*B17))/(2*$I$7)</f>
        <v>33.8166698783208</v>
      </c>
      <c r="D17" s="8" t="n">
        <f aca="false">POWER($I$6*$I$6+4*$I$7*B17, 1/2)</f>
        <v>0.039093733513186</v>
      </c>
      <c r="E17" s="9" t="n">
        <f aca="false">ABS(B17/($I$7*D17)-(D17-$I$6)/(2*$I$7*$I$7))*$J$7</f>
        <v>0.175511580843028</v>
      </c>
      <c r="F17" s="8" t="n">
        <f aca="false">ABS((-1+(1/D17)*$I$6)/(2*$I$7))*$J$6</f>
        <v>0.51900906113633</v>
      </c>
      <c r="G17" s="8" t="n">
        <f aca="false">ABS(-1/D17)*$L$6</f>
        <v>0.255795471584393</v>
      </c>
      <c r="H17" s="7" t="n">
        <f aca="false">SUM(E17:G17)</f>
        <v>0.950316113563751</v>
      </c>
      <c r="J17" s="0" t="n">
        <v>1230</v>
      </c>
      <c r="K17" s="0" t="n">
        <v>1.15</v>
      </c>
      <c r="L17" s="7" t="n">
        <f aca="false">(-$I$6+SQRT($I$6*$I$6 + 4*$I$7*K17))/(2*$I$7)</f>
        <v>30.226300567528</v>
      </c>
      <c r="M17" s="8" t="n">
        <f aca="false">POWER($I$6*$I$6+4*$I$7*K17, 1/2)</f>
        <v>0.0388926728317816</v>
      </c>
      <c r="N17" s="9" t="n">
        <f aca="false">ABS(K17/($I$7*M17)-(M17-$I$6)/(2*$I$7*$I$7))*$J$7</f>
        <v>0.140946226547631</v>
      </c>
      <c r="O17" s="8" t="n">
        <f aca="false">ABS((-1+(1/M17)*$I$6)/(2*$I$7))*$J$6</f>
        <v>0.466303265372313</v>
      </c>
      <c r="P17" s="8" t="n">
        <f aca="false">ABS(-1/M17)*$L$6</f>
        <v>0.257117839220049</v>
      </c>
      <c r="Q17" s="7" t="n">
        <f aca="false">SUM(N17:P17)</f>
        <v>0.864367331139993</v>
      </c>
      <c r="S17" s="0" t="n">
        <v>1245</v>
      </c>
      <c r="T17" s="0" t="n">
        <v>1.03</v>
      </c>
      <c r="U17" s="7" t="n">
        <f aca="false">(-$I$6+SQRT($I$6*$I$6 + 4*$I$7*T17))/(2*$I$7)</f>
        <v>27.1340023045749</v>
      </c>
      <c r="V17" s="8" t="n">
        <f aca="false">POWER($I$6*$I$6+4*$I$7*T17, 1/2)</f>
        <v>0.0387195041290562</v>
      </c>
      <c r="W17" s="9" t="n">
        <f aca="false">ABS(T17/($I$7*V17)-(V17-$I$6)/(2*$I$7*$I$7))*$J$7</f>
        <v>0.11409041995123</v>
      </c>
      <c r="X17" s="8" t="n">
        <f aca="false">ABS((-1+(1/V17)*$I$6)/(2*$I$7))*$J$6</f>
        <v>0.42047029653274</v>
      </c>
      <c r="Y17" s="8" t="n">
        <f aca="false">ABS(-1/V17)*$L$6</f>
        <v>0.258267770337888</v>
      </c>
      <c r="Z17" s="7" t="n">
        <f aca="false">SUM(W17:Y17)</f>
        <v>0.792828486821859</v>
      </c>
    </row>
    <row r="18" customFormat="false" ht="13.8" hidden="false" customHeight="false" outlineLevel="0" collapsed="false">
      <c r="A18" s="0" t="n">
        <v>1515</v>
      </c>
      <c r="B18" s="0" t="n">
        <v>1.32</v>
      </c>
      <c r="C18" s="7" t="n">
        <f aca="false">(-$I$6+SQRT($I$6*$I$6 + 4*$I$7*B18))/(2*$I$7)</f>
        <v>34.5836349827586</v>
      </c>
      <c r="D18" s="8" t="n">
        <f aca="false">POWER($I$6*$I$6+4*$I$7*B18, 1/2)</f>
        <v>0.0391366835590345</v>
      </c>
      <c r="E18" s="9" t="n">
        <f aca="false">ABS(B18/($I$7*D18)-(D18-$I$6)/(2*$I$7*$I$7))*$J$7</f>
        <v>0.183361649458593</v>
      </c>
      <c r="F18" s="8" t="n">
        <f aca="false">ABS((-1+(1/D18)*$I$6)/(2*$I$7))*$J$6</f>
        <v>0.530197735287283</v>
      </c>
      <c r="G18" s="8" t="n">
        <f aca="false">ABS(-1/D18)*$L$6</f>
        <v>0.255514752161251</v>
      </c>
      <c r="H18" s="7" t="n">
        <f aca="false">SUM(E18:G18)</f>
        <v>0.969074136907127</v>
      </c>
      <c r="J18" s="0" t="n">
        <v>1525</v>
      </c>
      <c r="K18" s="0" t="n">
        <v>1.18</v>
      </c>
      <c r="L18" s="7" t="n">
        <f aca="false">(-$I$6+SQRT($I$6*$I$6 + 4*$I$7*K18))/(2*$I$7)</f>
        <v>30.9972262118495</v>
      </c>
      <c r="M18" s="8" t="n">
        <f aca="false">POWER($I$6*$I$6+4*$I$7*K18, 1/2)</f>
        <v>0.0389358446678636</v>
      </c>
      <c r="N18" s="9" t="n">
        <f aca="false">ABS(K18/($I$7*M18)-(M18-$I$6)/(2*$I$7*$I$7))*$J$7</f>
        <v>0.148063262686315</v>
      </c>
      <c r="O18" s="8" t="n">
        <f aca="false">ABS((-1+(1/M18)*$I$6)/(2*$I$7))*$J$6</f>
        <v>0.477666168173825</v>
      </c>
      <c r="P18" s="8" t="n">
        <f aca="false">ABS(-1/M18)*$L$6</f>
        <v>0.256832748468757</v>
      </c>
      <c r="Q18" s="7" t="n">
        <f aca="false">SUM(N18:P18)</f>
        <v>0.882562179328897</v>
      </c>
      <c r="S18" s="0" t="n">
        <v>1540</v>
      </c>
      <c r="T18" s="0" t="n">
        <v>1.07</v>
      </c>
      <c r="U18" s="7" t="n">
        <f aca="false">(-$I$6+SQRT($I$6*$I$6 + 4*$I$7*T18))/(2*$I$7)</f>
        <v>28.1663027655521</v>
      </c>
      <c r="V18" s="8" t="n">
        <f aca="false">POWER($I$6*$I$6+4*$I$7*T18, 1/2)</f>
        <v>0.0387773129548709</v>
      </c>
      <c r="W18" s="9" t="n">
        <f aca="false">ABS(T18/($I$7*V18)-(V18-$I$6)/(2*$I$7*$I$7))*$J$7</f>
        <v>0.122753313888039</v>
      </c>
      <c r="X18" s="8" t="n">
        <f aca="false">ABS((-1+(1/V18)*$I$6)/(2*$I$7))*$J$6</f>
        <v>0.435816212407477</v>
      </c>
      <c r="Y18" s="8" t="n">
        <f aca="false">ABS(-1/V18)*$L$6</f>
        <v>0.257882747358952</v>
      </c>
      <c r="Z18" s="7" t="n">
        <f aca="false">SUM(W18:Y18)</f>
        <v>0.816452273654468</v>
      </c>
    </row>
    <row r="19" customFormat="false" ht="13.8" hidden="false" customHeight="false" outlineLevel="0" collapsed="false">
      <c r="A19" s="0" t="n">
        <v>1810</v>
      </c>
      <c r="B19" s="0" t="n">
        <v>1.38</v>
      </c>
      <c r="C19" s="7" t="n">
        <f aca="false">(-$I$6+SQRT($I$6*$I$6 + 4*$I$7*B19))/(2*$I$7)</f>
        <v>36.1150456294901</v>
      </c>
      <c r="D19" s="8" t="n">
        <f aca="false">POWER($I$6*$I$6+4*$I$7*B19, 1/2)</f>
        <v>0.0392224425552514</v>
      </c>
      <c r="E19" s="9" t="n">
        <f aca="false">ABS(B19/($I$7*D19)-(D19-$I$6)/(2*$I$7*$I$7))*$J$7</f>
        <v>0.199522992834945</v>
      </c>
      <c r="F19" s="8" t="n">
        <f aca="false">ABS((-1+(1/D19)*$I$6)/(2*$I$7))*$J$6</f>
        <v>0.55246501660802</v>
      </c>
      <c r="G19" s="8" t="n">
        <f aca="false">ABS(-1/D19)*$L$6</f>
        <v>0.254956074852129</v>
      </c>
      <c r="H19" s="7" t="n">
        <f aca="false">SUM(E19:G19)</f>
        <v>1.00694408429509</v>
      </c>
      <c r="J19" s="0" t="n">
        <v>1830</v>
      </c>
      <c r="K19" s="0" t="n">
        <v>1.25</v>
      </c>
      <c r="L19" s="7" t="n">
        <f aca="false">(-$I$6+SQRT($I$6*$I$6 + 4*$I$7*K19))/(2*$I$7)</f>
        <v>32.792737071763</v>
      </c>
      <c r="M19" s="8" t="n">
        <f aca="false">POWER($I$6*$I$6+4*$I$7*K19, 1/2)</f>
        <v>0.0390363932760187</v>
      </c>
      <c r="N19" s="9" t="n">
        <f aca="false">ABS(K19/($I$7*M19)-(M19-$I$6)/(2*$I$7*$I$7))*$J$7</f>
        <v>0.165286315831608</v>
      </c>
      <c r="O19" s="8" t="n">
        <f aca="false">ABS((-1+(1/M19)*$I$6)/(2*$I$7))*$J$6</f>
        <v>0.504033303075291</v>
      </c>
      <c r="P19" s="8" t="n">
        <f aca="false">ABS(-1/M19)*$L$6</f>
        <v>0.256171207449724</v>
      </c>
      <c r="Q19" s="7" t="n">
        <f aca="false">SUM(N19:P19)</f>
        <v>0.925490826356623</v>
      </c>
      <c r="S19" s="0" t="n">
        <v>1850</v>
      </c>
      <c r="T19" s="0" t="n">
        <v>1.14</v>
      </c>
      <c r="U19" s="7" t="n">
        <f aca="false">(-$I$6+SQRT($I$6*$I$6 + 4*$I$7*T19))/(2*$I$7)</f>
        <v>29.9691351164107</v>
      </c>
      <c r="V19" s="8" t="n">
        <f aca="false">POWER($I$6*$I$6+4*$I$7*T19, 1/2)</f>
        <v>0.038878271566519</v>
      </c>
      <c r="W19" s="9" t="n">
        <f aca="false">ABS(T19/($I$7*V19)-(V19-$I$6)/(2*$I$7*$I$7))*$J$7</f>
        <v>0.138609411905915</v>
      </c>
      <c r="X19" s="8" t="n">
        <f aca="false">ABS((-1+(1/V19)*$I$6)/(2*$I$7))*$J$6</f>
        <v>0.462507214063797</v>
      </c>
      <c r="Y19" s="8" t="n">
        <f aca="false">ABS(-1/V19)*$L$6</f>
        <v>0.257213080650729</v>
      </c>
      <c r="Z19" s="7" t="n">
        <f aca="false">SUM(W19:Y19)</f>
        <v>0.858329706620441</v>
      </c>
    </row>
    <row r="20" customFormat="false" ht="13.8" hidden="false" customHeight="false" outlineLevel="0" collapsed="false">
      <c r="A20" s="0" t="n">
        <v>2190</v>
      </c>
      <c r="B20" s="0" t="n">
        <v>1.36</v>
      </c>
      <c r="C20" s="7" t="n">
        <f aca="false">(-$I$6+SQRT($I$6*$I$6 + 4*$I$7*B20))/(2*$I$7)</f>
        <v>35.6049477290823</v>
      </c>
      <c r="D20" s="8" t="n">
        <f aca="false">POWER($I$6*$I$6+4*$I$7*B20, 1/2)</f>
        <v>0.0391938770728286</v>
      </c>
      <c r="E20" s="9" t="n">
        <f aca="false">ABS(B20/($I$7*D20)-(D20-$I$6)/(2*$I$7*$I$7))*$J$7</f>
        <v>0.19406791021492</v>
      </c>
      <c r="F20" s="8" t="n">
        <f aca="false">ABS((-1+(1/D20)*$I$6)/(2*$I$7))*$J$6</f>
        <v>0.545058826350695</v>
      </c>
      <c r="G20" s="8" t="n">
        <f aca="false">ABS(-1/D20)*$L$6</f>
        <v>0.255141893245681</v>
      </c>
      <c r="H20" s="7" t="n">
        <f aca="false">SUM(E20:G20)</f>
        <v>0.994268629811296</v>
      </c>
      <c r="J20" s="0" t="n">
        <v>2220</v>
      </c>
      <c r="K20" s="0" t="n">
        <v>1.23</v>
      </c>
      <c r="L20" s="7" t="n">
        <f aca="false">(-$I$6+SQRT($I$6*$I$6 + 4*$I$7*K20))/(2*$I$7)</f>
        <v>32.2802062362799</v>
      </c>
      <c r="M20" s="8" t="n">
        <f aca="false">POWER($I$6*$I$6+4*$I$7*K20, 1/2)</f>
        <v>0.0390076915492317</v>
      </c>
      <c r="N20" s="9" t="n">
        <f aca="false">ABS(K20/($I$7*M20)-(M20-$I$6)/(2*$I$7*$I$7))*$J$7</f>
        <v>0.160277884684618</v>
      </c>
      <c r="O20" s="8" t="n">
        <f aca="false">ABS((-1+(1/M20)*$I$6)/(2*$I$7))*$J$6</f>
        <v>0.496520634073498</v>
      </c>
      <c r="P20" s="8" t="n">
        <f aca="false">ABS(-1/M20)*$L$6</f>
        <v>0.256359697352995</v>
      </c>
      <c r="Q20" s="7" t="n">
        <f aca="false">SUM(N20:P20)</f>
        <v>0.91315821611111</v>
      </c>
      <c r="S20" s="0" t="n">
        <v>2235</v>
      </c>
      <c r="T20" s="0" t="n">
        <v>1.16</v>
      </c>
      <c r="U20" s="7" t="n">
        <f aca="false">(-$I$6+SQRT($I$6*$I$6 + 4*$I$7*T20))/(2*$I$7)</f>
        <v>30.4833708300909</v>
      </c>
      <c r="V20" s="8" t="n">
        <f aca="false">POWER($I$6*$I$6+4*$I$7*T20, 1/2)</f>
        <v>0.0389070687664851</v>
      </c>
      <c r="W20" s="9" t="n">
        <f aca="false">ABS(T20/($I$7*V20)-(V20-$I$6)/(2*$I$7*$I$7))*$J$7</f>
        <v>0.143300833492524</v>
      </c>
      <c r="X20" s="8" t="n">
        <f aca="false">ABS((-1+(1/V20)*$I$6)/(2*$I$7))*$J$6</f>
        <v>0.470095102970332</v>
      </c>
      <c r="Y20" s="8" t="n">
        <f aca="false">ABS(-1/V20)*$L$6</f>
        <v>0.257022703509705</v>
      </c>
      <c r="Z20" s="7" t="n">
        <f aca="false">SUM(W20:Y20)</f>
        <v>0.870418639972561</v>
      </c>
    </row>
    <row r="21" customFormat="false" ht="13.8" hidden="false" customHeight="false" outlineLevel="0" collapsed="false">
      <c r="A21" s="0" t="n">
        <v>2640</v>
      </c>
      <c r="B21" s="0" t="n">
        <v>1.35</v>
      </c>
      <c r="C21" s="7" t="n">
        <f aca="false">(-$I$6+SQRT($I$6*$I$6 + 4*$I$7*B21))/(2*$I$7)</f>
        <v>35.3497593134789</v>
      </c>
      <c r="D21" s="8" t="n">
        <f aca="false">POWER($I$6*$I$6+4*$I$7*B21, 1/2)</f>
        <v>0.0391795865215548</v>
      </c>
      <c r="E21" s="9" t="n">
        <f aca="false">ABS(B21/($I$7*D21)-(D21-$I$6)/(2*$I$7*$I$7))*$J$7</f>
        <v>0.191365799559943</v>
      </c>
      <c r="F21" s="8" t="n">
        <f aca="false">ABS((-1+(1/D21)*$I$6)/(2*$I$7))*$J$6</f>
        <v>0.541349653509452</v>
      </c>
      <c r="G21" s="8" t="n">
        <f aca="false">ABS(-1/D21)*$L$6</f>
        <v>0.25523495492987</v>
      </c>
      <c r="H21" s="7" t="n">
        <f aca="false">SUM(E21:G21)</f>
        <v>0.987950407999266</v>
      </c>
      <c r="J21" s="0" t="n">
        <v>2660</v>
      </c>
      <c r="K21" s="0" t="n">
        <v>1.22</v>
      </c>
      <c r="L21" s="7" t="n">
        <f aca="false">(-$I$6+SQRT($I$6*$I$6 + 4*$I$7*K21))/(2*$I$7)</f>
        <v>32.0237993470596</v>
      </c>
      <c r="M21" s="8" t="n">
        <f aca="false">POWER($I$6*$I$6+4*$I$7*K21, 1/2)</f>
        <v>0.0389933327634353</v>
      </c>
      <c r="N21" s="9" t="n">
        <f aca="false">ABS(K21/($I$7*M21)-(M21-$I$6)/(2*$I$7*$I$7))*$J$7</f>
        <v>0.157799857351352</v>
      </c>
      <c r="O21" s="8" t="n">
        <f aca="false">ABS((-1+(1/M21)*$I$6)/(2*$I$7))*$J$6</f>
        <v>0.49275807545882</v>
      </c>
      <c r="P21" s="8" t="n">
        <f aca="false">ABS(-1/M21)*$L$6</f>
        <v>0.256454098465191</v>
      </c>
      <c r="Q21" s="7" t="n">
        <f aca="false">SUM(N21:P21)</f>
        <v>0.907012031275363</v>
      </c>
      <c r="S21" s="0" t="n">
        <v>2670</v>
      </c>
      <c r="T21" s="0" t="n">
        <v>1.15</v>
      </c>
      <c r="U21" s="7" t="n">
        <f aca="false">(-$I$6+SQRT($I$6*$I$6 + 4*$I$7*T21))/(2*$I$7)</f>
        <v>30.226300567528</v>
      </c>
      <c r="V21" s="8" t="n">
        <f aca="false">POWER($I$6*$I$6+4*$I$7*T21, 1/2)</f>
        <v>0.0388926728317816</v>
      </c>
      <c r="W21" s="9" t="n">
        <f aca="false">ABS(T21/($I$7*V21)-(V21-$I$6)/(2*$I$7*$I$7))*$J$7</f>
        <v>0.140946226547631</v>
      </c>
      <c r="X21" s="8" t="n">
        <f aca="false">ABS((-1+(1/V21)*$I$6)/(2*$I$7))*$J$6</f>
        <v>0.466303265372313</v>
      </c>
      <c r="Y21" s="8" t="n">
        <f aca="false">ABS(-1/V21)*$L$6</f>
        <v>0.257117839220049</v>
      </c>
      <c r="Z21" s="7" t="n">
        <f aca="false">SUM(W21:Y21)</f>
        <v>0.864367331139993</v>
      </c>
    </row>
    <row r="22" customFormat="false" ht="13.8" hidden="false" customHeight="false" outlineLevel="0" collapsed="false">
      <c r="A22" s="0" t="n">
        <v>3090</v>
      </c>
      <c r="B22" s="0" t="n">
        <v>1.36</v>
      </c>
      <c r="C22" s="7" t="n">
        <f aca="false">(-$I$6+SQRT($I$6*$I$6 + 4*$I$7*B22))/(2*$I$7)</f>
        <v>35.6049477290823</v>
      </c>
      <c r="D22" s="8" t="n">
        <f aca="false">POWER($I$6*$I$6+4*$I$7*B22, 1/2)</f>
        <v>0.0391938770728286</v>
      </c>
      <c r="E22" s="9" t="n">
        <f aca="false">ABS(B22/($I$7*D22)-(D22-$I$6)/(2*$I$7*$I$7))*$J$7</f>
        <v>0.19406791021492</v>
      </c>
      <c r="F22" s="8" t="n">
        <f aca="false">ABS((-1+(1/D22)*$I$6)/(2*$I$7))*$J$6</f>
        <v>0.545058826350695</v>
      </c>
      <c r="G22" s="8" t="n">
        <f aca="false">ABS(-1/D22)*$L$6</f>
        <v>0.255141893245681</v>
      </c>
      <c r="H22" s="7" t="n">
        <f aca="false">SUM(E22:G22)</f>
        <v>0.994268629811296</v>
      </c>
      <c r="J22" s="0" t="n">
        <v>3110</v>
      </c>
      <c r="K22" s="0" t="n">
        <v>1.23</v>
      </c>
      <c r="L22" s="7" t="n">
        <f aca="false">(-$I$6+SQRT($I$6*$I$6 + 4*$I$7*K22))/(2*$I$7)</f>
        <v>32.2802062362799</v>
      </c>
      <c r="M22" s="8" t="n">
        <f aca="false">POWER($I$6*$I$6+4*$I$7*K22, 1/2)</f>
        <v>0.0390076915492317</v>
      </c>
      <c r="N22" s="9" t="n">
        <f aca="false">ABS(K22/($I$7*M22)-(M22-$I$6)/(2*$I$7*$I$7))*$J$7</f>
        <v>0.160277884684618</v>
      </c>
      <c r="O22" s="8" t="n">
        <f aca="false">ABS((-1+(1/M22)*$I$6)/(2*$I$7))*$J$6</f>
        <v>0.496520634073498</v>
      </c>
      <c r="P22" s="8" t="n">
        <f aca="false">ABS(-1/M22)*$L$6</f>
        <v>0.256359697352995</v>
      </c>
      <c r="Q22" s="7" t="n">
        <f aca="false">SUM(N22:P22)</f>
        <v>0.91315821611111</v>
      </c>
      <c r="S22" s="0" t="n">
        <v>3130</v>
      </c>
      <c r="T22" s="0" t="n">
        <v>1.14</v>
      </c>
      <c r="U22" s="7" t="n">
        <f aca="false">(-$I$6+SQRT($I$6*$I$6 + 4*$I$7*T22))/(2*$I$7)</f>
        <v>29.9691351164107</v>
      </c>
      <c r="V22" s="8" t="n">
        <f aca="false">POWER($I$6*$I$6+4*$I$7*T22, 1/2)</f>
        <v>0.038878271566519</v>
      </c>
      <c r="W22" s="9" t="n">
        <f aca="false">ABS(T22/($I$7*V22)-(V22-$I$6)/(2*$I$7*$I$7))*$J$7</f>
        <v>0.138609411905915</v>
      </c>
      <c r="X22" s="8" t="n">
        <f aca="false">ABS((-1+(1/V22)*$I$6)/(2*$I$7))*$J$6</f>
        <v>0.462507214063797</v>
      </c>
      <c r="Y22" s="8" t="n">
        <f aca="false">ABS(-1/V22)*$L$6</f>
        <v>0.257213080650729</v>
      </c>
      <c r="Z22" s="7" t="n">
        <f aca="false">SUM(W22:Y22)</f>
        <v>0.858329706620441</v>
      </c>
    </row>
    <row r="23" customFormat="false" ht="13.8" hidden="false" customHeight="false" outlineLevel="0" collapsed="false">
      <c r="A23" s="0" t="n">
        <v>3435</v>
      </c>
      <c r="B23" s="0" t="n">
        <v>1.36</v>
      </c>
      <c r="C23" s="7" t="n">
        <f aca="false">(-$I$6+SQRT($I$6*$I$6 + 4*$I$7*B23))/(2*$I$7)</f>
        <v>35.6049477290823</v>
      </c>
      <c r="D23" s="8" t="n">
        <f aca="false">POWER($I$6*$I$6+4*$I$7*B23, 1/2)</f>
        <v>0.0391938770728286</v>
      </c>
      <c r="E23" s="9" t="n">
        <f aca="false">ABS(B23/($I$7*D23)-(D23-$I$6)/(2*$I$7*$I$7))*$J$7</f>
        <v>0.19406791021492</v>
      </c>
      <c r="F23" s="8" t="n">
        <f aca="false">ABS((-1+(1/D23)*$I$6)/(2*$I$7))*$J$6</f>
        <v>0.545058826350695</v>
      </c>
      <c r="G23" s="8" t="n">
        <f aca="false">ABS(-1/D23)*$L$6</f>
        <v>0.255141893245681</v>
      </c>
      <c r="H23" s="7" t="n">
        <f aca="false">SUM(E23:G23)</f>
        <v>0.994268629811296</v>
      </c>
      <c r="J23" s="0" t="n">
        <v>3460</v>
      </c>
      <c r="K23" s="0" t="n">
        <v>1.23</v>
      </c>
      <c r="L23" s="7" t="n">
        <f aca="false">(-$I$6+SQRT($I$6*$I$6 + 4*$I$7*K23))/(2*$I$7)</f>
        <v>32.2802062362799</v>
      </c>
      <c r="M23" s="8" t="n">
        <f aca="false">POWER($I$6*$I$6+4*$I$7*K23, 1/2)</f>
        <v>0.0390076915492317</v>
      </c>
      <c r="N23" s="9" t="n">
        <f aca="false">ABS(K23/($I$7*M23)-(M23-$I$6)/(2*$I$7*$I$7))*$J$7</f>
        <v>0.160277884684618</v>
      </c>
      <c r="O23" s="8" t="n">
        <f aca="false">ABS((-1+(1/M23)*$I$6)/(2*$I$7))*$J$6</f>
        <v>0.496520634073498</v>
      </c>
      <c r="P23" s="8" t="n">
        <f aca="false">ABS(-1/M23)*$L$6</f>
        <v>0.256359697352995</v>
      </c>
      <c r="Q23" s="7" t="n">
        <f aca="false">SUM(N23:P23)</f>
        <v>0.91315821611111</v>
      </c>
      <c r="S23" s="0" t="n">
        <v>3475</v>
      </c>
      <c r="T23" s="0" t="n">
        <v>1.13</v>
      </c>
      <c r="U23" s="7" t="n">
        <f aca="false">(-$I$6+SQRT($I$6*$I$6 + 4*$I$7*T23))/(2*$I$7)</f>
        <v>29.7118743709211</v>
      </c>
      <c r="V23" s="8" t="n">
        <f aca="false">POWER($I$6*$I$6+4*$I$7*T23, 1/2)</f>
        <v>0.0388638649647716</v>
      </c>
      <c r="W23" s="9" t="n">
        <f aca="false">ABS(T23/($I$7*V23)-(V23-$I$6)/(2*$I$7*$I$7))*$J$7</f>
        <v>0.136290430110385</v>
      </c>
      <c r="X23" s="8" t="n">
        <f aca="false">ABS((-1+(1/V23)*$I$6)/(2*$I$7))*$J$6</f>
        <v>0.458706941234801</v>
      </c>
      <c r="Y23" s="8" t="n">
        <f aca="false">ABS(-1/V23)*$L$6</f>
        <v>0.257308427997693</v>
      </c>
      <c r="Z23" s="7" t="n">
        <f aca="false">SUM(W23:Y23)</f>
        <v>0.852305799342879</v>
      </c>
    </row>
    <row r="24" customFormat="false" ht="13.8" hidden="false" customHeight="false" outlineLevel="0" collapsed="false">
      <c r="A24" s="0" t="n">
        <v>3840</v>
      </c>
      <c r="B24" s="0" t="n">
        <v>1.37</v>
      </c>
      <c r="C24" s="7" t="n">
        <f aca="false">(-$I$6+SQRT($I$6*$I$6 + 4*$I$7*B24))/(2*$I$7)</f>
        <v>35.860043133877</v>
      </c>
      <c r="D24" s="8" t="n">
        <f aca="false">POWER($I$6*$I$6+4*$I$7*B24, 1/2)</f>
        <v>0.0392081624154971</v>
      </c>
      <c r="E24" s="9" t="n">
        <f aca="false">ABS(B24/($I$7*D24)-(D24-$I$6)/(2*$I$7*$I$7))*$J$7</f>
        <v>0.196786987352708</v>
      </c>
      <c r="F24" s="8" t="n">
        <f aca="false">ABS((-1+(1/D24)*$I$6)/(2*$I$7))*$J$6</f>
        <v>0.548763944923415</v>
      </c>
      <c r="G24" s="8" t="n">
        <f aca="false">ABS(-1/D24)*$L$6</f>
        <v>0.255048933281491</v>
      </c>
      <c r="H24" s="7" t="n">
        <f aca="false">SUM(E24:G24)</f>
        <v>1.00059986555761</v>
      </c>
      <c r="J24" s="0" t="n">
        <v>3880</v>
      </c>
      <c r="K24" s="0" t="n">
        <v>1.24</v>
      </c>
      <c r="L24" s="7" t="n">
        <f aca="false">(-$I$6+SQRT($I$6*$I$6 + 4*$I$7*K24))/(2*$I$7)</f>
        <v>32.5365187764892</v>
      </c>
      <c r="M24" s="8" t="n">
        <f aca="false">POWER($I$6*$I$6+4*$I$7*K24, 1/2)</f>
        <v>0.0390220450514834</v>
      </c>
      <c r="N24" s="9" t="n">
        <f aca="false">ABS(K24/($I$7*M24)-(M24-$I$6)/(2*$I$7*$I$7))*$J$7</f>
        <v>0.162773384023732</v>
      </c>
      <c r="O24" s="8" t="n">
        <f aca="false">ABS((-1+(1/M24)*$I$6)/(2*$I$7))*$J$6</f>
        <v>0.5002790407355</v>
      </c>
      <c r="P24" s="8" t="n">
        <f aca="false">ABS(-1/M24)*$L$6</f>
        <v>0.256265400411654</v>
      </c>
      <c r="Q24" s="7" t="n">
        <f aca="false">SUM(N24:P24)</f>
        <v>0.919317825170885</v>
      </c>
      <c r="S24" s="0" t="n">
        <v>3910</v>
      </c>
      <c r="T24" s="0" t="n">
        <v>1.14</v>
      </c>
      <c r="U24" s="7" t="n">
        <f aca="false">(-$I$6+SQRT($I$6*$I$6 + 4*$I$7*T24))/(2*$I$7)</f>
        <v>29.9691351164107</v>
      </c>
      <c r="V24" s="8" t="n">
        <f aca="false">POWER($I$6*$I$6+4*$I$7*T24, 1/2)</f>
        <v>0.038878271566519</v>
      </c>
      <c r="W24" s="9" t="n">
        <f aca="false">ABS(T24/($I$7*V24)-(V24-$I$6)/(2*$I$7*$I$7))*$J$7</f>
        <v>0.138609411905915</v>
      </c>
      <c r="X24" s="8" t="n">
        <f aca="false">ABS((-1+(1/V24)*$I$6)/(2*$I$7))*$J$6</f>
        <v>0.462507214063797</v>
      </c>
      <c r="Y24" s="8" t="n">
        <f aca="false">ABS(-1/V24)*$L$6</f>
        <v>0.257213080650729</v>
      </c>
      <c r="Z24" s="7" t="n">
        <f aca="false">SUM(W24:Y24)</f>
        <v>0.858329706620441</v>
      </c>
    </row>
    <row r="25" customFormat="false" ht="13.8" hidden="false" customHeight="false" outlineLevel="0" collapsed="false">
      <c r="A25" s="0" t="n">
        <v>4395</v>
      </c>
      <c r="B25" s="0" t="n">
        <v>1.38</v>
      </c>
      <c r="C25" s="7" t="n">
        <f aca="false">(-$I$6+SQRT($I$6*$I$6 + 4*$I$7*B25))/(2*$I$7)</f>
        <v>36.1150456294901</v>
      </c>
      <c r="D25" s="8" t="n">
        <f aca="false">POWER($I$6*$I$6+4*$I$7*B25, 1/2)</f>
        <v>0.0392224425552514</v>
      </c>
      <c r="E25" s="9" t="n">
        <f aca="false">ABS(B25/($I$7*D25)-(D25-$I$6)/(2*$I$7*$I$7))*$J$7</f>
        <v>0.199522992834945</v>
      </c>
      <c r="F25" s="8" t="n">
        <f aca="false">ABS((-1+(1/D25)*$I$6)/(2*$I$7))*$J$6</f>
        <v>0.55246501660802</v>
      </c>
      <c r="G25" s="8" t="n">
        <f aca="false">ABS(-1/D25)*$L$6</f>
        <v>0.254956074852129</v>
      </c>
      <c r="H25" s="7" t="n">
        <f aca="false">SUM(E25:G25)</f>
        <v>1.00694408429509</v>
      </c>
      <c r="J25" s="0" t="n">
        <v>4420</v>
      </c>
      <c r="K25" s="0" t="n">
        <v>1.25</v>
      </c>
      <c r="L25" s="7" t="n">
        <f aca="false">(-$I$6+SQRT($I$6*$I$6 + 4*$I$7*K25))/(2*$I$7)</f>
        <v>32.792737071763</v>
      </c>
      <c r="M25" s="8" t="n">
        <f aca="false">POWER($I$6*$I$6+4*$I$7*K25, 1/2)</f>
        <v>0.0390363932760187</v>
      </c>
      <c r="N25" s="9" t="n">
        <f aca="false">ABS(K25/($I$7*M25)-(M25-$I$6)/(2*$I$7*$I$7))*$J$7</f>
        <v>0.165286315831608</v>
      </c>
      <c r="O25" s="8" t="n">
        <f aca="false">ABS((-1+(1/M25)*$I$6)/(2*$I$7))*$J$6</f>
        <v>0.504033303075291</v>
      </c>
      <c r="P25" s="8" t="n">
        <f aca="false">ABS(-1/M25)*$L$6</f>
        <v>0.256171207449724</v>
      </c>
      <c r="Q25" s="7" t="n">
        <f aca="false">SUM(N25:P25)</f>
        <v>0.925490826356623</v>
      </c>
      <c r="S25" s="0" t="n">
        <v>4460</v>
      </c>
      <c r="T25" s="0" t="n">
        <v>1.14</v>
      </c>
      <c r="U25" s="7" t="n">
        <f aca="false">(-$I$6+SQRT($I$6*$I$6 + 4*$I$7*T25))/(2*$I$7)</f>
        <v>29.9691351164107</v>
      </c>
      <c r="V25" s="8" t="n">
        <f aca="false">POWER($I$6*$I$6+4*$I$7*T25, 1/2)</f>
        <v>0.038878271566519</v>
      </c>
      <c r="W25" s="9" t="n">
        <f aca="false">ABS(T25/($I$7*V25)-(V25-$I$6)/(2*$I$7*$I$7))*$J$7</f>
        <v>0.138609411905915</v>
      </c>
      <c r="X25" s="8" t="n">
        <f aca="false">ABS((-1+(1/V25)*$I$6)/(2*$I$7))*$J$6</f>
        <v>0.462507214063797</v>
      </c>
      <c r="Y25" s="8" t="n">
        <f aca="false">ABS(-1/V25)*$L$6</f>
        <v>0.257213080650729</v>
      </c>
      <c r="Z25" s="7" t="n">
        <f aca="false">SUM(W25:Y25)</f>
        <v>0.858329706620441</v>
      </c>
    </row>
    <row r="28" s="2" customFormat="true" ht="15" hidden="false" customHeight="false" outlineLevel="0" collapsed="false">
      <c r="A28" s="2" t="s">
        <v>24</v>
      </c>
      <c r="D28" s="3"/>
      <c r="E28" s="3"/>
      <c r="F28" s="3"/>
      <c r="G28" s="3"/>
      <c r="M28" s="3"/>
      <c r="N28" s="3"/>
      <c r="O28" s="3"/>
      <c r="P28" s="3"/>
      <c r="V28" s="3"/>
      <c r="W28" s="3"/>
      <c r="X28" s="3"/>
      <c r="Y28" s="3"/>
    </row>
    <row r="29" s="2" customFormat="true" ht="15" hidden="false" customHeight="false" outlineLevel="0" collapsed="false">
      <c r="D29" s="3"/>
      <c r="E29" s="3"/>
      <c r="F29" s="3"/>
      <c r="G29" s="3"/>
      <c r="M29" s="3"/>
      <c r="N29" s="3"/>
      <c r="O29" s="3"/>
      <c r="P29" s="3"/>
      <c r="V29" s="3"/>
      <c r="W29" s="3"/>
      <c r="X29" s="3"/>
      <c r="Y29" s="3"/>
    </row>
    <row r="30" s="2" customFormat="true" ht="15" hidden="false" customHeight="false" outlineLevel="0" collapsed="false">
      <c r="A30" s="2" t="s">
        <v>13</v>
      </c>
      <c r="D30" s="3"/>
      <c r="E30" s="3"/>
      <c r="F30" s="3"/>
      <c r="G30" s="3"/>
      <c r="J30" s="2" t="s">
        <v>14</v>
      </c>
      <c r="M30" s="3"/>
      <c r="N30" s="3"/>
      <c r="O30" s="3"/>
      <c r="P30" s="3"/>
      <c r="V30" s="3"/>
      <c r="W30" s="3"/>
      <c r="X30" s="3"/>
      <c r="Y30" s="3"/>
    </row>
    <row r="31" s="5" customFormat="true" ht="13.8" hidden="false" customHeight="false" outlineLevel="0" collapsed="false">
      <c r="A31" s="5" t="s">
        <v>16</v>
      </c>
      <c r="B31" s="5" t="s">
        <v>17</v>
      </c>
      <c r="C31" s="5" t="s">
        <v>18</v>
      </c>
      <c r="D31" s="6" t="s">
        <v>19</v>
      </c>
      <c r="E31" s="6" t="s">
        <v>20</v>
      </c>
      <c r="F31" s="6" t="s">
        <v>21</v>
      </c>
      <c r="G31" s="6" t="s">
        <v>22</v>
      </c>
      <c r="H31" s="5" t="s">
        <v>23</v>
      </c>
      <c r="J31" s="5" t="s">
        <v>16</v>
      </c>
      <c r="K31" s="5" t="s">
        <v>17</v>
      </c>
      <c r="L31" s="5" t="s">
        <v>18</v>
      </c>
      <c r="M31" s="6" t="s">
        <v>19</v>
      </c>
      <c r="N31" s="6" t="s">
        <v>20</v>
      </c>
      <c r="O31" s="6" t="s">
        <v>21</v>
      </c>
      <c r="P31" s="6" t="s">
        <v>22</v>
      </c>
      <c r="Q31" s="5" t="s">
        <v>23</v>
      </c>
      <c r="T31" s="0"/>
      <c r="U31" s="0"/>
      <c r="V31" s="7"/>
      <c r="W31" s="7"/>
      <c r="X31" s="6"/>
      <c r="Y31" s="6"/>
    </row>
    <row r="32" customFormat="false" ht="13.8" hidden="false" customHeight="false" outlineLevel="0" collapsed="false">
      <c r="A32" s="0" t="n">
        <v>540</v>
      </c>
      <c r="B32" s="0" t="n">
        <v>0.91</v>
      </c>
      <c r="C32" s="7" t="n">
        <f aca="false">(-$I$6+SQRT($I$6*$I$6 + 4*$I$7*B32))/(2*$I$7)</f>
        <v>24.0278118083772</v>
      </c>
      <c r="D32" s="8" t="n">
        <f aca="false">POWER($I$6*$I$6+4*$I$7*B32, 1/2)</f>
        <v>0.0385455574612691</v>
      </c>
      <c r="E32" s="9" t="n">
        <f aca="false">ABS(B32/($I$7*D32)-(D32-$I$6)/(2*$I$7*$I$7))*$J$7</f>
        <v>0.0898680592510079</v>
      </c>
      <c r="F32" s="8" t="n">
        <f aca="false">ABS((-1+(1/D32)*$I$6)/(2*$I$7))*$J$6</f>
        <v>0.37401682669948</v>
      </c>
      <c r="G32" s="8" t="n">
        <f aca="false">ABS(-1/D32)*$L$6</f>
        <v>0.259433269581017</v>
      </c>
      <c r="H32" s="7" t="n">
        <f aca="false">SUM(E32:G32)</f>
        <v>0.723318155531504</v>
      </c>
      <c r="J32" s="0" t="n">
        <v>590</v>
      </c>
      <c r="K32" s="0" t="n">
        <v>0.81</v>
      </c>
      <c r="L32" s="7" t="n">
        <f aca="false">(-$I$6+SQRT($I$6*$I$6 + 4*$I$7*K32))/(2*$I$7)</f>
        <v>21.4285714285714</v>
      </c>
      <c r="M32" s="8" t="n">
        <f aca="false">POWER($I$6*$I$6+4*$I$7*K32, 1/2)</f>
        <v>0.0384</v>
      </c>
      <c r="N32" s="9" t="n">
        <f aca="false">ABS(K32/($I$7*M32)-(M32-$I$6)/(2*$I$7*$I$7))*$J$7</f>
        <v>0.0717474489795899</v>
      </c>
      <c r="O32" s="8" t="n">
        <f aca="false">ABS((-1+(1/M32)*$I$6)/(2*$I$7))*$J$6</f>
        <v>0.334821428571429</v>
      </c>
      <c r="P32" s="8" t="n">
        <f aca="false">ABS(-1/M32)*$L$6</f>
        <v>0.260416666666667</v>
      </c>
      <c r="Q32" s="7" t="n">
        <f aca="false">SUM(N32:P32)</f>
        <v>0.666985544217685</v>
      </c>
      <c r="V32" s="0"/>
      <c r="W32" s="7"/>
    </row>
    <row r="33" customFormat="false" ht="13.8" hidden="false" customHeight="false" outlineLevel="0" collapsed="false">
      <c r="A33" s="0" t="n">
        <v>1090</v>
      </c>
      <c r="B33" s="0" t="n">
        <v>1.07</v>
      </c>
      <c r="C33" s="7" t="n">
        <f aca="false">(-$I$6+SQRT($I$6*$I$6 + 4*$I$7*B33))/(2*$I$7)</f>
        <v>28.1663027655521</v>
      </c>
      <c r="D33" s="8" t="n">
        <f aca="false">POWER($I$6*$I$6+4*$I$7*B33, 1/2)</f>
        <v>0.0387773129548709</v>
      </c>
      <c r="E33" s="9" t="n">
        <f aca="false">ABS(B33/($I$7*D33)-(D33-$I$6)/(2*$I$7*$I$7))*$J$7</f>
        <v>0.122753313888039</v>
      </c>
      <c r="F33" s="8" t="n">
        <f aca="false">ABS((-1+(1/D33)*$I$6)/(2*$I$7))*$J$6</f>
        <v>0.435816212407477</v>
      </c>
      <c r="G33" s="8" t="n">
        <f aca="false">ABS(-1/D33)*$L$6</f>
        <v>0.257882747358952</v>
      </c>
      <c r="H33" s="7" t="n">
        <f aca="false">SUM(E33:G33)</f>
        <v>0.816452273654468</v>
      </c>
      <c r="J33" s="0" t="n">
        <v>1120</v>
      </c>
      <c r="K33" s="0" t="n">
        <v>0.89</v>
      </c>
      <c r="L33" s="7" t="n">
        <f aca="false">(-$I$6+SQRT($I$6*$I$6 + 4*$I$7*K33))/(2*$I$7)</f>
        <v>23.5087495548984</v>
      </c>
      <c r="M33" s="8" t="n">
        <f aca="false">POWER($I$6*$I$6+4*$I$7*K33, 1/2)</f>
        <v>0.0385164899750743</v>
      </c>
      <c r="N33" s="9" t="n">
        <f aca="false">ABS(K33/($I$7*M33)-(M33-$I$6)/(2*$I$7*$I$7))*$J$7</f>
        <v>0.0860921604215533</v>
      </c>
      <c r="O33" s="8" t="n">
        <f aca="false">ABS((-1+(1/M33)*$I$6)/(2*$I$7))*$J$6</f>
        <v>0.366213269746728</v>
      </c>
      <c r="P33" s="8" t="n">
        <f aca="false">ABS(-1/M33)*$L$6</f>
        <v>0.25962905774829</v>
      </c>
      <c r="Q33" s="7" t="n">
        <f aca="false">SUM(N33:P33)</f>
        <v>0.711934487916571</v>
      </c>
      <c r="V33" s="0"/>
      <c r="W33" s="7"/>
    </row>
    <row r="34" customFormat="false" ht="13.8" hidden="false" customHeight="false" outlineLevel="0" collapsed="false">
      <c r="A34" s="0" t="n">
        <v>1280</v>
      </c>
      <c r="B34" s="0" t="n">
        <v>1.11</v>
      </c>
      <c r="C34" s="7" t="n">
        <f aca="false">(-$I$6+SQRT($I$6*$I$6 + 4*$I$7*B34))/(2*$I$7)</f>
        <v>29.1970665725698</v>
      </c>
      <c r="D34" s="8" t="n">
        <f aca="false">POWER($I$6*$I$6+4*$I$7*B34, 1/2)</f>
        <v>0.0388350357280639</v>
      </c>
      <c r="E34" s="9" t="n">
        <f aca="false">ABS(B34/($I$7*D34)-(D34-$I$6)/(2*$I$7*$I$7))*$J$7</f>
        <v>0.131706127798477</v>
      </c>
      <c r="F34" s="8" t="n">
        <f aca="false">ABS((-1+(1/D34)*$I$6)/(2*$I$7))*$J$6</f>
        <v>0.451093699673936</v>
      </c>
      <c r="G34" s="8" t="n">
        <f aca="false">ABS(-1/D34)*$L$6</f>
        <v>0.257499441226819</v>
      </c>
      <c r="H34" s="7" t="n">
        <f aca="false">SUM(E34:G34)</f>
        <v>0.840299268699232</v>
      </c>
      <c r="J34" s="0" t="n">
        <v>1300</v>
      </c>
      <c r="K34" s="0" t="n">
        <v>0.91</v>
      </c>
      <c r="L34" s="7" t="n">
        <f aca="false">(-$I$6+SQRT($I$6*$I$6 + 4*$I$7*K34))/(2*$I$7)</f>
        <v>24.0278118083772</v>
      </c>
      <c r="M34" s="8" t="n">
        <f aca="false">POWER($I$6*$I$6+4*$I$7*K34, 1/2)</f>
        <v>0.0385455574612691</v>
      </c>
      <c r="N34" s="9" t="n">
        <f aca="false">ABS(K34/($I$7*M34)-(M34-$I$6)/(2*$I$7*$I$7))*$J$7</f>
        <v>0.0898680592510079</v>
      </c>
      <c r="O34" s="8" t="n">
        <f aca="false">ABS((-1+(1/M34)*$I$6)/(2*$I$7))*$J$6</f>
        <v>0.37401682669948</v>
      </c>
      <c r="P34" s="8" t="n">
        <f aca="false">ABS(-1/M34)*$L$6</f>
        <v>0.259433269581017</v>
      </c>
      <c r="Q34" s="7" t="n">
        <f aca="false">SUM(N34:P34)</f>
        <v>0.723318155531504</v>
      </c>
      <c r="V34" s="0"/>
      <c r="W34" s="7"/>
    </row>
    <row r="35" customFormat="false" ht="13.8" hidden="false" customHeight="false" outlineLevel="0" collapsed="false">
      <c r="A35" s="0" t="n">
        <v>1560</v>
      </c>
      <c r="B35" s="0" t="n">
        <v>1.15</v>
      </c>
      <c r="C35" s="7" t="n">
        <f aca="false">(-$I$6+SQRT($I$6*$I$6 + 4*$I$7*B35))/(2*$I$7)</f>
        <v>30.226300567528</v>
      </c>
      <c r="D35" s="8" t="n">
        <f aca="false">POWER($I$6*$I$6+4*$I$7*B35, 1/2)</f>
        <v>0.0388926728317816</v>
      </c>
      <c r="E35" s="9" t="n">
        <f aca="false">ABS(B35/($I$7*D35)-(D35-$I$6)/(2*$I$7*$I$7))*$J$7</f>
        <v>0.140946226547631</v>
      </c>
      <c r="F35" s="8" t="n">
        <f aca="false">ABS((-1+(1/D35)*$I$6)/(2*$I$7))*$J$6</f>
        <v>0.466303265372313</v>
      </c>
      <c r="G35" s="8" t="n">
        <f aca="false">ABS(-1/D35)*$L$6</f>
        <v>0.257117839220049</v>
      </c>
      <c r="H35" s="7" t="n">
        <f aca="false">SUM(E35:G35)</f>
        <v>0.864367331139993</v>
      </c>
      <c r="J35" s="0" t="n">
        <v>1570</v>
      </c>
      <c r="K35" s="0" t="n">
        <v>0.94</v>
      </c>
      <c r="L35" s="7" t="n">
        <f aca="false">(-$I$6+SQRT($I$6*$I$6 + 4*$I$7*K35))/(2*$I$7)</f>
        <v>24.8056720887709</v>
      </c>
      <c r="M35" s="8" t="n">
        <f aca="false">POWER($I$6*$I$6+4*$I$7*K35, 1/2)</f>
        <v>0.0385891176369712</v>
      </c>
      <c r="N35" s="9" t="n">
        <f aca="false">ABS(K35/($I$7*M35)-(M35-$I$6)/(2*$I$7*$I$7))*$J$7</f>
        <v>0.095672781155169</v>
      </c>
      <c r="O35" s="8" t="n">
        <f aca="false">ABS((-1+(1/M35)*$I$6)/(2*$I$7))*$J$6</f>
        <v>0.385689131150364</v>
      </c>
      <c r="P35" s="8" t="n">
        <f aca="false">ABS(-1/M35)*$L$6</f>
        <v>0.259140416064328</v>
      </c>
      <c r="Q35" s="7" t="n">
        <f aca="false">SUM(N35:P35)</f>
        <v>0.74050232836986</v>
      </c>
      <c r="V35" s="0"/>
      <c r="W35" s="7"/>
    </row>
    <row r="36" customFormat="false" ht="13.8" hidden="false" customHeight="false" outlineLevel="0" collapsed="false">
      <c r="A36" s="0" t="n">
        <v>1870</v>
      </c>
      <c r="B36" s="0" t="n">
        <v>1.27</v>
      </c>
      <c r="C36" s="7" t="n">
        <f aca="false">(-$I$6+SQRT($I$6*$I$6 + 4*$I$7*B36))/(2*$I$7)</f>
        <v>33.3048913428481</v>
      </c>
      <c r="D36" s="8" t="n">
        <f aca="false">POWER($I$6*$I$6+4*$I$7*B36, 1/2)</f>
        <v>0.0390650739151995</v>
      </c>
      <c r="E36" s="9" t="n">
        <f aca="false">ABS(B36/($I$7*D36)-(D36-$I$6)/(2*$I$7*$I$7))*$J$7</f>
        <v>0.170364319253571</v>
      </c>
      <c r="F36" s="8" t="n">
        <f aca="false">ABS((-1+(1/D36)*$I$6)/(2*$I$7))*$J$6</f>
        <v>0.511529425212066</v>
      </c>
      <c r="G36" s="8" t="n">
        <f aca="false">ABS(-1/D36)*$L$6</f>
        <v>0.255983132700773</v>
      </c>
      <c r="H36" s="7" t="n">
        <f aca="false">SUM(E36:G36)</f>
        <v>0.93787687716641</v>
      </c>
      <c r="J36" s="0" t="n">
        <v>1880</v>
      </c>
      <c r="K36" s="0" t="n">
        <v>1.02</v>
      </c>
      <c r="L36" s="7" t="n">
        <f aca="false">(-$I$6+SQRT($I$6*$I$6 + 4*$I$7*K36))/(2*$I$7)</f>
        <v>26.8756862805015</v>
      </c>
      <c r="M36" s="8" t="n">
        <f aca="false">POWER($I$6*$I$6+4*$I$7*K36, 1/2)</f>
        <v>0.0387050384317081</v>
      </c>
      <c r="N36" s="9" t="n">
        <f aca="false">ABS(K36/($I$7*M36)-(M36-$I$6)/(2*$I$7*$I$7))*$J$7</f>
        <v>0.111970308101726</v>
      </c>
      <c r="O36" s="8" t="n">
        <f aca="false">ABS((-1+(1/M36)*$I$6)/(2*$I$7))*$J$6</f>
        <v>0.416623065670194</v>
      </c>
      <c r="P36" s="8" t="n">
        <f aca="false">ABS(-1/M36)*$L$6</f>
        <v>0.2583642958434</v>
      </c>
      <c r="Q36" s="7" t="n">
        <f aca="false">SUM(N36:P36)</f>
        <v>0.78695766961532</v>
      </c>
      <c r="V36" s="0"/>
      <c r="W36" s="0"/>
    </row>
    <row r="37" customFormat="false" ht="13.8" hidden="false" customHeight="false" outlineLevel="0" collapsed="false">
      <c r="A37" s="0" t="n">
        <v>2270</v>
      </c>
      <c r="B37" s="0" t="n">
        <v>1.3</v>
      </c>
      <c r="C37" s="7" t="n">
        <f aca="false">(-$I$6+SQRT($I$6*$I$6 + 4*$I$7*B37))/(2*$I$7)</f>
        <v>34.0724185033677</v>
      </c>
      <c r="D37" s="8" t="n">
        <f aca="false">POWER($I$6*$I$6+4*$I$7*B37, 1/2)</f>
        <v>0.0391080554361886</v>
      </c>
      <c r="E37" s="9" t="n">
        <f aca="false">ABS(B37/($I$7*D37)-(D37-$I$6)/(2*$I$7*$I$7))*$J$7</f>
        <v>0.178111085767927</v>
      </c>
      <c r="F37" s="8" t="n">
        <f aca="false">ABS((-1+(1/D37)*$I$6)/(2*$I$7))*$J$6</f>
        <v>0.52274271563764</v>
      </c>
      <c r="G37" s="8" t="n">
        <f aca="false">ABS(-1/D37)*$L$6</f>
        <v>0.255701795665005</v>
      </c>
      <c r="H37" s="7" t="n">
        <f aca="false">SUM(E37:G37)</f>
        <v>0.956555597070572</v>
      </c>
      <c r="J37" s="0" t="n">
        <v>2285</v>
      </c>
      <c r="K37" s="0" t="n">
        <v>0.99</v>
      </c>
      <c r="L37" s="7" t="n">
        <f aca="false">(-$I$6+SQRT($I$6*$I$6 + 4*$I$7*K37))/(2*$I$7)</f>
        <v>26.1001582965863</v>
      </c>
      <c r="M37" s="8" t="n">
        <f aca="false">POWER($I$6*$I$6+4*$I$7*K37, 1/2)</f>
        <v>0.0386616088646088</v>
      </c>
      <c r="N37" s="9" t="n">
        <f aca="false">ABS(K37/($I$7*M37)-(M37-$I$6)/(2*$I$7*$I$7))*$J$7</f>
        <v>0.105720110949214</v>
      </c>
      <c r="O37" s="8" t="n">
        <f aca="false">ABS((-1+(1/M37)*$I$6)/(2*$I$7))*$J$6</f>
        <v>0.405055439694521</v>
      </c>
      <c r="P37" s="8" t="n">
        <f aca="false">ABS(-1/M37)*$L$6</f>
        <v>0.258654523018417</v>
      </c>
      <c r="Q37" s="7" t="n">
        <f aca="false">SUM(N37:P37)</f>
        <v>0.769430073662152</v>
      </c>
      <c r="V37" s="0"/>
      <c r="W37" s="0"/>
    </row>
    <row r="38" customFormat="false" ht="13.8" hidden="false" customHeight="false" outlineLevel="0" collapsed="false">
      <c r="A38" s="0" t="n">
        <v>2695</v>
      </c>
      <c r="B38" s="0" t="n">
        <v>1.36</v>
      </c>
      <c r="C38" s="7" t="n">
        <f aca="false">(-$I$6+SQRT($I$6*$I$6 + 4*$I$7*B38))/(2*$I$7)</f>
        <v>35.6049477290823</v>
      </c>
      <c r="D38" s="8" t="n">
        <f aca="false">POWER($I$6*$I$6+4*$I$7*B38, 1/2)</f>
        <v>0.0391938770728286</v>
      </c>
      <c r="E38" s="9" t="n">
        <f aca="false">ABS(B38/($I$7*D38)-(D38-$I$6)/(2*$I$7*$I$7))*$J$7</f>
        <v>0.19406791021492</v>
      </c>
      <c r="F38" s="8" t="n">
        <f aca="false">ABS((-1+(1/D38)*$I$6)/(2*$I$7))*$J$6</f>
        <v>0.545058826350695</v>
      </c>
      <c r="G38" s="8" t="n">
        <f aca="false">ABS(-1/D38)*$L$6</f>
        <v>0.255141893245681</v>
      </c>
      <c r="H38" s="7" t="n">
        <f aca="false">SUM(E38:G38)</f>
        <v>0.994268629811296</v>
      </c>
      <c r="J38" s="0" t="n">
        <v>2720</v>
      </c>
      <c r="K38" s="0" t="n">
        <v>1.06</v>
      </c>
      <c r="L38" s="7" t="n">
        <f aca="false">(-$I$6+SQRT($I$6*$I$6 + 4*$I$7*K38))/(2*$I$7)</f>
        <v>27.9083719799981</v>
      </c>
      <c r="M38" s="8" t="n">
        <f aca="false">POWER($I$6*$I$6+4*$I$7*K38, 1/2)</f>
        <v>0.0387628688308799</v>
      </c>
      <c r="N38" s="9" t="n">
        <f aca="false">ABS(K38/($I$7*M38)-(M38-$I$6)/(2*$I$7*$I$7))*$J$7</f>
        <v>0.120560306819212</v>
      </c>
      <c r="O38" s="8" t="n">
        <f aca="false">ABS((-1+(1/M38)*$I$6)/(2*$I$7))*$J$6</f>
        <v>0.431986168543314</v>
      </c>
      <c r="P38" s="8" t="n">
        <f aca="false">ABS(-1/M38)*$L$6</f>
        <v>0.257978841649451</v>
      </c>
      <c r="Q38" s="7" t="n">
        <f aca="false">SUM(N38:P38)</f>
        <v>0.810525317011977</v>
      </c>
      <c r="V38" s="0"/>
      <c r="W38" s="0"/>
    </row>
    <row r="39" customFormat="false" ht="13.8" hidden="false" customHeight="false" outlineLevel="0" collapsed="false">
      <c r="A39" s="0" t="n">
        <v>3160</v>
      </c>
      <c r="B39" s="0" t="n">
        <v>1.35</v>
      </c>
      <c r="C39" s="7" t="n">
        <f aca="false">(-$I$6+SQRT($I$6*$I$6 + 4*$I$7*B39))/(2*$I$7)</f>
        <v>35.3497593134789</v>
      </c>
      <c r="D39" s="8" t="n">
        <f aca="false">POWER($I$6*$I$6+4*$I$7*B39, 1/2)</f>
        <v>0.0391795865215548</v>
      </c>
      <c r="E39" s="9" t="n">
        <f aca="false">ABS(B39/($I$7*D39)-(D39-$I$6)/(2*$I$7*$I$7))*$J$7</f>
        <v>0.191365799559943</v>
      </c>
      <c r="F39" s="8" t="n">
        <f aca="false">ABS((-1+(1/D39)*$I$6)/(2*$I$7))*$J$6</f>
        <v>0.541349653509452</v>
      </c>
      <c r="G39" s="8" t="n">
        <f aca="false">ABS(-1/D39)*$L$6</f>
        <v>0.25523495492987</v>
      </c>
      <c r="H39" s="7" t="n">
        <f aca="false">SUM(E39:G39)</f>
        <v>0.987950407999266</v>
      </c>
      <c r="J39" s="0" t="n">
        <v>3190</v>
      </c>
      <c r="K39" s="0" t="n">
        <v>1.03</v>
      </c>
      <c r="L39" s="7" t="n">
        <f aca="false">(-$I$6+SQRT($I$6*$I$6 + 4*$I$7*K39))/(2*$I$7)</f>
        <v>27.1340023045749</v>
      </c>
      <c r="M39" s="8" t="n">
        <f aca="false">POWER($I$6*$I$6+4*$I$7*K39, 1/2)</f>
        <v>0.0387195041290562</v>
      </c>
      <c r="N39" s="9" t="n">
        <f aca="false">ABS(K39/($I$7*M39)-(M39-$I$6)/(2*$I$7*$I$7))*$J$7</f>
        <v>0.11409041995123</v>
      </c>
      <c r="O39" s="8" t="n">
        <f aca="false">ABS((-1+(1/M39)*$I$6)/(2*$I$7))*$J$6</f>
        <v>0.42047029653274</v>
      </c>
      <c r="P39" s="8" t="n">
        <f aca="false">ABS(-1/M39)*$L$6</f>
        <v>0.258267770337888</v>
      </c>
      <c r="Q39" s="7" t="n">
        <f aca="false">SUM(N39:P39)</f>
        <v>0.792828486821859</v>
      </c>
      <c r="V39" s="0"/>
      <c r="W39" s="0"/>
    </row>
    <row r="40" customFormat="false" ht="13.8" hidden="false" customHeight="false" outlineLevel="0" collapsed="false">
      <c r="A40" s="0" t="n">
        <v>3490</v>
      </c>
      <c r="B40" s="0" t="n">
        <v>1.34</v>
      </c>
      <c r="C40" s="7" t="n">
        <f aca="false">(-$I$6+SQRT($I$6*$I$6 + 4*$I$7*B40))/(2*$I$7)</f>
        <v>35.094477785254</v>
      </c>
      <c r="D40" s="8" t="n">
        <f aca="false">POWER($I$6*$I$6+4*$I$7*B40, 1/2)</f>
        <v>0.0391652907559742</v>
      </c>
      <c r="E40" s="9" t="n">
        <f aca="false">ABS(B40/($I$7*D40)-(D40-$I$6)/(2*$I$7*$I$7))*$J$7</f>
        <v>0.18868069363153</v>
      </c>
      <c r="F40" s="8" t="n">
        <f aca="false">ABS((-1+(1/D40)*$I$6)/(2*$I$7))*$J$6</f>
        <v>0.537636419000424</v>
      </c>
      <c r="G40" s="8" t="n">
        <f aca="false">ABS(-1/D40)*$L$6</f>
        <v>0.255328118519703</v>
      </c>
      <c r="H40" s="7" t="n">
        <f aca="false">SUM(E40:G40)</f>
        <v>0.981645231151656</v>
      </c>
      <c r="J40" s="0" t="n">
        <v>3510</v>
      </c>
      <c r="K40" s="0" t="n">
        <v>1.05</v>
      </c>
      <c r="L40" s="7" t="n">
        <f aca="false">(-$I$6+SQRT($I$6*$I$6 + 4*$I$7*K40))/(2*$I$7)</f>
        <v>27.6503450464191</v>
      </c>
      <c r="M40" s="8" t="n">
        <f aca="false">POWER($I$6*$I$6+4*$I$7*K40, 1/2)</f>
        <v>0.0387484193225995</v>
      </c>
      <c r="N40" s="9" t="n">
        <f aca="false">ABS(K40/($I$7*M40)-(M40-$I$6)/(2*$I$7*$I$7))*$J$7</f>
        <v>0.118385461066814</v>
      </c>
      <c r="O40" s="8" t="n">
        <f aca="false">ABS((-1+(1/M40)*$I$6)/(2*$I$7))*$J$6</f>
        <v>0.428151839942938</v>
      </c>
      <c r="P40" s="8" t="n">
        <f aca="false">ABS(-1/M40)*$L$6</f>
        <v>0.258075043442292</v>
      </c>
      <c r="Q40" s="7" t="n">
        <f aca="false">SUM(N40:P40)</f>
        <v>0.804612344452044</v>
      </c>
      <c r="V40" s="0"/>
      <c r="W40" s="0"/>
    </row>
    <row r="41" customFormat="false" ht="13.8" hidden="false" customHeight="false" outlineLevel="0" collapsed="false">
      <c r="A41" s="0" t="n">
        <v>3940</v>
      </c>
      <c r="B41" s="0" t="n">
        <v>1.36</v>
      </c>
      <c r="C41" s="7" t="n">
        <f aca="false">(-$I$6+SQRT($I$6*$I$6 + 4*$I$7*B41))/(2*$I$7)</f>
        <v>35.6049477290823</v>
      </c>
      <c r="D41" s="8" t="n">
        <f aca="false">POWER($I$6*$I$6+4*$I$7*B41, 1/2)</f>
        <v>0.0391938770728286</v>
      </c>
      <c r="E41" s="9" t="n">
        <f aca="false">ABS(B41/($I$7*D41)-(D41-$I$6)/(2*$I$7*$I$7))*$J$7</f>
        <v>0.19406791021492</v>
      </c>
      <c r="F41" s="8" t="n">
        <f aca="false">ABS((-1+(1/D41)*$I$6)/(2*$I$7))*$J$6</f>
        <v>0.545058826350695</v>
      </c>
      <c r="G41" s="8" t="n">
        <f aca="false">ABS(-1/D41)*$L$6</f>
        <v>0.255141893245681</v>
      </c>
      <c r="H41" s="7" t="n">
        <f aca="false">SUM(E41:G41)</f>
        <v>0.994268629811296</v>
      </c>
      <c r="J41" s="0" t="n">
        <v>3970</v>
      </c>
      <c r="K41" s="0" t="n">
        <v>1.04</v>
      </c>
      <c r="L41" s="7" t="n">
        <f aca="false">(-$I$6+SQRT($I$6*$I$6 + 4*$I$7*K41))/(2*$I$7)</f>
        <v>27.3922218572125</v>
      </c>
      <c r="M41" s="8" t="n">
        <f aca="false">POWER($I$6*$I$6+4*$I$7*K41, 1/2)</f>
        <v>0.0387339644240039</v>
      </c>
      <c r="N41" s="9" t="n">
        <f aca="false">ABS(K41/($I$7*M41)-(M41-$I$6)/(2*$I$7*$I$7))*$J$7</f>
        <v>0.116228818211496</v>
      </c>
      <c r="O41" s="8" t="n">
        <f aca="false">ABS((-1+(1/M41)*$I$6)/(2*$I$7))*$J$6</f>
        <v>0.424313218611373</v>
      </c>
      <c r="P41" s="8" t="n">
        <f aca="false">ABS(-1/M41)*$L$6</f>
        <v>0.258171352938066</v>
      </c>
      <c r="Q41" s="7" t="n">
        <f aca="false">SUM(N41:P41)</f>
        <v>0.798713389760934</v>
      </c>
      <c r="V41" s="0"/>
      <c r="W41" s="0"/>
    </row>
    <row r="42" customFormat="false" ht="13.8" hidden="false" customHeight="false" outlineLevel="0" collapsed="false">
      <c r="D42" s="8"/>
      <c r="E42" s="9"/>
      <c r="F42" s="8"/>
      <c r="G42" s="8"/>
      <c r="H42" s="7"/>
      <c r="M42" s="8"/>
      <c r="N42" s="9"/>
      <c r="O42" s="8"/>
      <c r="P42" s="8"/>
      <c r="Q42" s="7"/>
      <c r="V42" s="0"/>
      <c r="W42" s="0"/>
    </row>
    <row r="43" customFormat="false" ht="13.8" hidden="false" customHeight="false" outlineLevel="0" collapsed="false">
      <c r="V43" s="0"/>
      <c r="W43" s="0"/>
    </row>
    <row r="44" s="2" customFormat="true" ht="15" hidden="false" customHeight="false" outlineLevel="0" collapsed="false">
      <c r="A44" s="2" t="s">
        <v>25</v>
      </c>
      <c r="D44" s="3"/>
      <c r="E44" s="3"/>
      <c r="F44" s="3"/>
      <c r="G44" s="3"/>
      <c r="M44" s="3"/>
      <c r="N44" s="3"/>
      <c r="O44" s="3"/>
      <c r="P44" s="3"/>
      <c r="S44" s="0"/>
      <c r="T44" s="0"/>
      <c r="U44" s="0"/>
      <c r="V44" s="0"/>
      <c r="W44" s="0"/>
      <c r="X44" s="3"/>
      <c r="Y44" s="3"/>
    </row>
    <row r="45" s="2" customFormat="true" ht="15" hidden="false" customHeight="false" outlineLevel="0" collapsed="false">
      <c r="D45" s="3"/>
      <c r="E45" s="3"/>
      <c r="F45" s="3"/>
      <c r="G45" s="3"/>
      <c r="M45" s="3"/>
      <c r="N45" s="3"/>
      <c r="O45" s="3"/>
      <c r="P45" s="3"/>
      <c r="S45" s="0"/>
      <c r="T45" s="0"/>
      <c r="U45" s="0"/>
      <c r="V45" s="0"/>
      <c r="W45" s="0"/>
      <c r="X45" s="3"/>
      <c r="Y45" s="3"/>
    </row>
    <row r="46" s="2" customFormat="true" ht="15" hidden="false" customHeight="false" outlineLevel="0" collapsed="false">
      <c r="A46" s="2" t="s">
        <v>26</v>
      </c>
      <c r="D46" s="3"/>
      <c r="E46" s="3"/>
      <c r="F46" s="3"/>
      <c r="G46" s="3"/>
      <c r="J46" s="2" t="s">
        <v>27</v>
      </c>
      <c r="M46" s="3"/>
      <c r="N46" s="3"/>
      <c r="O46" s="3"/>
      <c r="P46" s="3"/>
      <c r="S46" s="0"/>
      <c r="T46" s="0"/>
      <c r="U46" s="0"/>
      <c r="V46" s="0"/>
      <c r="W46" s="3"/>
      <c r="X46" s="3"/>
      <c r="Y46" s="3"/>
    </row>
    <row r="47" s="5" customFormat="true" ht="13.8" hidden="false" customHeight="false" outlineLevel="0" collapsed="false">
      <c r="A47" s="5" t="s">
        <v>28</v>
      </c>
      <c r="B47" s="5" t="s">
        <v>17</v>
      </c>
      <c r="C47" s="5" t="s">
        <v>18</v>
      </c>
      <c r="D47" s="6" t="s">
        <v>19</v>
      </c>
      <c r="E47" s="6" t="s">
        <v>20</v>
      </c>
      <c r="F47" s="6" t="s">
        <v>21</v>
      </c>
      <c r="G47" s="6" t="s">
        <v>22</v>
      </c>
      <c r="H47" s="5" t="s">
        <v>23</v>
      </c>
      <c r="J47" s="5" t="s">
        <v>28</v>
      </c>
      <c r="K47" s="5" t="s">
        <v>17</v>
      </c>
      <c r="L47" s="5" t="s">
        <v>18</v>
      </c>
      <c r="M47" s="6" t="s">
        <v>19</v>
      </c>
      <c r="N47" s="6" t="s">
        <v>20</v>
      </c>
      <c r="O47" s="6" t="s">
        <v>21</v>
      </c>
      <c r="P47" s="6" t="s">
        <v>22</v>
      </c>
      <c r="Q47" s="5" t="s">
        <v>23</v>
      </c>
      <c r="V47" s="6"/>
      <c r="W47" s="6"/>
      <c r="X47" s="6"/>
      <c r="Y47" s="6"/>
    </row>
    <row r="48" customFormat="false" ht="13.8" hidden="false" customHeight="false" outlineLevel="0" collapsed="false">
      <c r="A48" s="0" t="n">
        <v>0</v>
      </c>
      <c r="B48" s="0" t="n">
        <v>2.43</v>
      </c>
      <c r="C48" s="7" t="n">
        <f aca="false">(-$I$6+SQRT($I$6*$I$6 + 4*$I$7*B48))/(2*$I$7)</f>
        <v>62.392498191993</v>
      </c>
      <c r="D48" s="8" t="n">
        <f aca="false">POWER($I$6*$I$6+4*$I$7*B48, 1/2)</f>
        <v>0.0406939798987516</v>
      </c>
      <c r="E48" s="9" t="n">
        <f aca="false">ABS(B48/($I$7*D48)-(D48-$I$6)/(2*$I$7*$I$7))*$J$7</f>
        <v>0.573965560555642</v>
      </c>
      <c r="F48" s="8" t="n">
        <f aca="false">ABS((-1+(1/D48)*$I$6)/(2*$I$7))*$J$6</f>
        <v>0.919927198281834</v>
      </c>
      <c r="G48" s="8" t="n">
        <f aca="false">ABS(-1/D48)*$L$6</f>
        <v>0.245736593591495</v>
      </c>
      <c r="H48" s="7" t="n">
        <f aca="false">SUM(E48:G48)</f>
        <v>1.73962935242897</v>
      </c>
      <c r="J48" s="0" t="n">
        <v>0</v>
      </c>
      <c r="K48" s="0" t="n">
        <v>2.05</v>
      </c>
      <c r="L48" s="7" t="n">
        <f aca="false">(-$I$6+SQRT($I$6*$I$6 + 4*$I$7*K48))/(2*$I$7)</f>
        <v>52.9937263218967</v>
      </c>
      <c r="M48" s="8" t="n">
        <f aca="false">POWER($I$6*$I$6+4*$I$7*K48, 1/2)</f>
        <v>0.0401676486740262</v>
      </c>
      <c r="N48" s="9" t="n">
        <f aca="false">ABS(K48/($I$7*M48)-(M48-$I$6)/(2*$I$7*$I$7))*$J$7</f>
        <v>0.419492072180363</v>
      </c>
      <c r="O48" s="8" t="n">
        <f aca="false">ABS((-1+(1/M48)*$I$6)/(2*$I$7))*$J$6</f>
        <v>0.791588177121719</v>
      </c>
      <c r="P48" s="8" t="n">
        <f aca="false">ABS(-1/M48)*$L$6</f>
        <v>0.248956569032788</v>
      </c>
      <c r="Q48" s="7" t="n">
        <f aca="false">SUM(N48:P48)</f>
        <v>1.46003681833487</v>
      </c>
    </row>
    <row r="49" customFormat="false" ht="13.8" hidden="false" customHeight="false" outlineLevel="0" collapsed="false">
      <c r="A49" s="0" t="n">
        <v>5</v>
      </c>
      <c r="B49" s="0" t="n">
        <v>1.39</v>
      </c>
      <c r="C49" s="7" t="n">
        <f aca="false">(-$I$6+SQRT($I$6*$I$6 + 4*$I$7*B49))/(2*$I$7)</f>
        <v>36.3699553173645</v>
      </c>
      <c r="D49" s="8" t="n">
        <f aca="false">POWER($I$6*$I$6+4*$I$7*B49, 1/2)</f>
        <v>0.0392367174977724</v>
      </c>
      <c r="E49" s="9" t="n">
        <f aca="false">ABS(B49/($I$7*D49)-(D49-$I$6)/(2*$I$7*$I$7))*$J$7</f>
        <v>0.202275888628375</v>
      </c>
      <c r="F49" s="8" t="n">
        <f aca="false">ABS((-1+(1/D49)*$I$6)/(2*$I$7))*$J$6</f>
        <v>0.556162048766124</v>
      </c>
      <c r="G49" s="8" t="n">
        <f aca="false">ABS(-1/D49)*$L$6</f>
        <v>0.254863317772893</v>
      </c>
      <c r="H49" s="7" t="n">
        <f aca="false">SUM(E49:G49)</f>
        <v>1.01330125516739</v>
      </c>
      <c r="J49" s="0" t="n">
        <v>5</v>
      </c>
      <c r="K49" s="0" t="n">
        <v>1.74</v>
      </c>
      <c r="L49" s="7" t="n">
        <f aca="false">(-$I$6+SQRT($I$6*$I$6 + 4*$I$7*K49))/(2*$I$7)</f>
        <v>45.2341003403036</v>
      </c>
      <c r="M49" s="8" t="n">
        <f aca="false">POWER($I$6*$I$6+4*$I$7*K49, 1/2)</f>
        <v>0.039733109619057</v>
      </c>
      <c r="N49" s="9" t="n">
        <f aca="false">ABS(K49/($I$7*M49)-(M49-$I$6)/(2*$I$7*$I$7))*$J$7</f>
        <v>0.308980170927554</v>
      </c>
      <c r="O49" s="8" t="n">
        <f aca="false">ABS((-1+(1/M49)*$I$6)/(2*$I$7))*$J$6</f>
        <v>0.683069119542683</v>
      </c>
      <c r="P49" s="8" t="n">
        <f aca="false">ABS(-1/M49)*$L$6</f>
        <v>0.251679269402155</v>
      </c>
      <c r="Q49" s="7" t="n">
        <f aca="false">SUM(N49:P49)</f>
        <v>1.24372855987239</v>
      </c>
    </row>
    <row r="50" customFormat="false" ht="13.8" hidden="false" customHeight="false" outlineLevel="0" collapsed="false">
      <c r="A50" s="0" t="n">
        <v>10</v>
      </c>
      <c r="B50" s="0" t="n">
        <v>1.29</v>
      </c>
      <c r="C50" s="7" t="n">
        <f aca="false">(-$I$6+SQRT($I$6*$I$6 + 4*$I$7*B50))/(2*$I$7)</f>
        <v>33.8166698783208</v>
      </c>
      <c r="D50" s="8" t="n">
        <f aca="false">POWER($I$6*$I$6+4*$I$7*B50, 1/2)</f>
        <v>0.039093733513186</v>
      </c>
      <c r="E50" s="9" t="n">
        <f aca="false">ABS(B50/($I$7*D50)-(D50-$I$6)/(2*$I$7*$I$7))*$J$7</f>
        <v>0.175511580843028</v>
      </c>
      <c r="F50" s="8" t="n">
        <f aca="false">ABS((-1+(1/D50)*$I$6)/(2*$I$7))*$J$6</f>
        <v>0.51900906113633</v>
      </c>
      <c r="G50" s="8" t="n">
        <f aca="false">ABS(-1/D50)*$L$6</f>
        <v>0.255795471584393</v>
      </c>
      <c r="H50" s="7" t="n">
        <f aca="false">SUM(E50:G50)</f>
        <v>0.950316113563751</v>
      </c>
      <c r="J50" s="0" t="n">
        <v>10</v>
      </c>
      <c r="K50" s="0" t="n">
        <v>1.49</v>
      </c>
      <c r="L50" s="7" t="n">
        <f aca="false">(-$I$6+SQRT($I$6*$I$6 + 4*$I$7*K50))/(2*$I$7)</f>
        <v>38.9139699565125</v>
      </c>
      <c r="M50" s="8" t="n">
        <f aca="false">POWER($I$6*$I$6+4*$I$7*K50, 1/2)</f>
        <v>0.0393791823175647</v>
      </c>
      <c r="N50" s="9" t="n">
        <f aca="false">ABS(K50/($I$7*M50)-(M50-$I$6)/(2*$I$7*$I$7))*$J$7</f>
        <v>0.230725520743123</v>
      </c>
      <c r="O50" s="8" t="n">
        <f aca="false">ABS((-1+(1/M50)*$I$6)/(2*$I$7))*$J$6</f>
        <v>0.592911802627582</v>
      </c>
      <c r="P50" s="8" t="n">
        <f aca="false">ABS(-1/M50)*$L$6</f>
        <v>0.253941280937659</v>
      </c>
      <c r="Q50" s="7" t="n">
        <f aca="false">SUM(N50:P50)</f>
        <v>1.07757860430837</v>
      </c>
    </row>
    <row r="51" customFormat="false" ht="13.8" hidden="false" customHeight="false" outlineLevel="0" collapsed="false">
      <c r="A51" s="0" t="n">
        <v>15</v>
      </c>
      <c r="B51" s="0" t="n">
        <v>1.23</v>
      </c>
      <c r="C51" s="7" t="n">
        <f aca="false">(-$I$6+SQRT($I$6*$I$6 + 4*$I$7*B51))/(2*$I$7)</f>
        <v>32.2802062362799</v>
      </c>
      <c r="D51" s="8" t="n">
        <f aca="false">POWER($I$6*$I$6+4*$I$7*B51, 1/2)</f>
        <v>0.0390076915492317</v>
      </c>
      <c r="E51" s="9" t="n">
        <f aca="false">ABS(B51/($I$7*D51)-(D51-$I$6)/(2*$I$7*$I$7))*$J$7</f>
        <v>0.160277884684618</v>
      </c>
      <c r="F51" s="8" t="n">
        <f aca="false">ABS((-1+(1/D51)*$I$6)/(2*$I$7))*$J$6</f>
        <v>0.496520634073498</v>
      </c>
      <c r="G51" s="8" t="n">
        <f aca="false">ABS(-1/D51)*$L$6</f>
        <v>0.256359697352995</v>
      </c>
      <c r="H51" s="7" t="n">
        <f aca="false">SUM(E51:G51)</f>
        <v>0.91315821611111</v>
      </c>
      <c r="J51" s="0" t="n">
        <v>15</v>
      </c>
      <c r="K51" s="0" t="n">
        <v>1.3</v>
      </c>
      <c r="L51" s="7" t="n">
        <f aca="false">(-$I$6+SQRT($I$6*$I$6 + 4*$I$7*K51))/(2*$I$7)</f>
        <v>34.0724185033677</v>
      </c>
      <c r="M51" s="8" t="n">
        <f aca="false">POWER($I$6*$I$6+4*$I$7*K51, 1/2)</f>
        <v>0.0391080554361886</v>
      </c>
      <c r="N51" s="9" t="n">
        <f aca="false">ABS(K51/($I$7*M51)-(M51-$I$6)/(2*$I$7*$I$7))*$J$7</f>
        <v>0.178111085767927</v>
      </c>
      <c r="O51" s="8" t="n">
        <f aca="false">ABS((-1+(1/M51)*$I$6)/(2*$I$7))*$J$6</f>
        <v>0.52274271563764</v>
      </c>
      <c r="P51" s="8" t="n">
        <f aca="false">ABS(-1/M51)*$L$6</f>
        <v>0.255701795665005</v>
      </c>
      <c r="Q51" s="7" t="n">
        <f aca="false">SUM(N51:P51)</f>
        <v>0.956555597070572</v>
      </c>
      <c r="V51" s="0"/>
      <c r="W51" s="0"/>
      <c r="X51" s="0"/>
    </row>
    <row r="52" customFormat="false" ht="13.8" hidden="false" customHeight="false" outlineLevel="0" collapsed="false">
      <c r="A52" s="0" t="n">
        <v>20</v>
      </c>
      <c r="B52" s="0" t="n">
        <v>1.2</v>
      </c>
      <c r="C52" s="7" t="n">
        <f aca="false">(-$I$6+SQRT($I$6*$I$6 + 4*$I$7*B52))/(2*$I$7)</f>
        <v>31.5107021043275</v>
      </c>
      <c r="D52" s="8" t="n">
        <f aca="false">POWER($I$6*$I$6+4*$I$7*B52, 1/2)</f>
        <v>0.0389645993178423</v>
      </c>
      <c r="E52" s="9" t="n">
        <f aca="false">ABS(B52/($I$7*D52)-(D52-$I$6)/(2*$I$7*$I$7))*$J$7</f>
        <v>0.152896377402698</v>
      </c>
      <c r="F52" s="8" t="n">
        <f aca="false">ABS((-1+(1/D52)*$I$6)/(2*$I$7))*$J$6</f>
        <v>0.485220471751112</v>
      </c>
      <c r="G52" s="8" t="n">
        <f aca="false">ABS(-1/D52)*$L$6</f>
        <v>0.256643213970402</v>
      </c>
      <c r="H52" s="7" t="n">
        <f aca="false">SUM(E52:G52)</f>
        <v>0.894760063124212</v>
      </c>
      <c r="J52" s="0" t="n">
        <v>20</v>
      </c>
      <c r="K52" s="0" t="n">
        <v>1.16</v>
      </c>
      <c r="L52" s="7" t="n">
        <f aca="false">(-$I$6+SQRT($I$6*$I$6 + 4*$I$7*K52))/(2*$I$7)</f>
        <v>30.4833708300909</v>
      </c>
      <c r="M52" s="8" t="n">
        <f aca="false">POWER($I$6*$I$6+4*$I$7*K52, 1/2)</f>
        <v>0.0389070687664851</v>
      </c>
      <c r="N52" s="9" t="n">
        <f aca="false">ABS(K52/($I$7*M52)-(M52-$I$6)/(2*$I$7*$I$7))*$J$7</f>
        <v>0.143300833492524</v>
      </c>
      <c r="O52" s="8" t="n">
        <f aca="false">ABS((-1+(1/M52)*$I$6)/(2*$I$7))*$J$6</f>
        <v>0.470095102970332</v>
      </c>
      <c r="P52" s="8" t="n">
        <f aca="false">ABS(-1/M52)*$L$6</f>
        <v>0.257022703509705</v>
      </c>
      <c r="Q52" s="7" t="n">
        <f aca="false">SUM(N52:P52)</f>
        <v>0.870418639972561</v>
      </c>
      <c r="V52" s="0"/>
      <c r="W52" s="0"/>
      <c r="X52" s="0"/>
    </row>
    <row r="53" customFormat="false" ht="13.8" hidden="false" customHeight="false" outlineLevel="0" collapsed="false">
      <c r="A53" s="0" t="n">
        <v>25</v>
      </c>
      <c r="B53" s="0" t="n">
        <v>1.14</v>
      </c>
      <c r="C53" s="7" t="n">
        <f aca="false">(-$I$6+SQRT($I$6*$I$6 + 4*$I$7*B53))/(2*$I$7)</f>
        <v>29.9691351164107</v>
      </c>
      <c r="D53" s="8" t="n">
        <f aca="false">POWER($I$6*$I$6+4*$I$7*B53, 1/2)</f>
        <v>0.038878271566519</v>
      </c>
      <c r="E53" s="9" t="n">
        <f aca="false">ABS(B53/($I$7*D53)-(D53-$I$6)/(2*$I$7*$I$7))*$J$7</f>
        <v>0.138609411905915</v>
      </c>
      <c r="F53" s="8" t="n">
        <f aca="false">ABS((-1+(1/D53)*$I$6)/(2*$I$7))*$J$6</f>
        <v>0.462507214063797</v>
      </c>
      <c r="G53" s="8" t="n">
        <f aca="false">ABS(-1/D53)*$L$6</f>
        <v>0.257213080650729</v>
      </c>
      <c r="H53" s="7" t="n">
        <f aca="false">SUM(E53:G53)</f>
        <v>0.858329706620441</v>
      </c>
      <c r="J53" s="0" t="n">
        <v>25</v>
      </c>
      <c r="K53" s="0" t="n">
        <v>1</v>
      </c>
      <c r="L53" s="7" t="n">
        <f aca="false">(-$I$6+SQRT($I$6*$I$6 + 4*$I$7*K53))/(2*$I$7)</f>
        <v>26.3587643850178</v>
      </c>
      <c r="M53" s="8" t="n">
        <f aca="false">POWER($I$6*$I$6+4*$I$7*K53, 1/2)</f>
        <v>0.038676090805561</v>
      </c>
      <c r="N53" s="9" t="n">
        <f aca="false">ABS(K53/($I$7*M53)-(M53-$I$6)/(2*$I$7*$I$7))*$J$7</f>
        <v>0.107785111488828</v>
      </c>
      <c r="O53" s="8" t="n">
        <f aca="false">ABS((-1+(1/M53)*$I$6)/(2*$I$7))*$J$6</f>
        <v>0.40891564534068</v>
      </c>
      <c r="P53" s="8" t="n">
        <f aca="false">ABS(-1/M53)*$L$6</f>
        <v>0.2585576719807</v>
      </c>
      <c r="Q53" s="7" t="n">
        <f aca="false">SUM(N53:P53)</f>
        <v>0.775258428810207</v>
      </c>
      <c r="V53" s="0"/>
      <c r="W53" s="0"/>
      <c r="X53" s="0"/>
    </row>
    <row r="54" customFormat="false" ht="13.8" hidden="false" customHeight="false" outlineLevel="0" collapsed="false">
      <c r="A54" s="0" t="n">
        <v>30</v>
      </c>
      <c r="B54" s="0" t="n">
        <v>1.12</v>
      </c>
      <c r="C54" s="7" t="n">
        <f aca="false">(-$I$6+SQRT($I$6*$I$6 + 4*$I$7*B54))/(2*$I$7)</f>
        <v>29.4545182250445</v>
      </c>
      <c r="D54" s="8" t="n">
        <f aca="false">POWER($I$6*$I$6+4*$I$7*B54, 1/2)</f>
        <v>0.0388494530206025</v>
      </c>
      <c r="E54" s="9" t="n">
        <f aca="false">ABS(B54/($I$7*D54)-(D54-$I$6)/(2*$I$7*$I$7))*$J$7</f>
        <v>0.133989321817654</v>
      </c>
      <c r="F54" s="8" t="n">
        <f aca="false">ABS((-1+(1/D54)*$I$6)/(2*$I$7))*$J$6</f>
        <v>0.454902439055051</v>
      </c>
      <c r="G54" s="8" t="n">
        <f aca="false">ABS(-1/D54)*$L$6</f>
        <v>0.2574038814574</v>
      </c>
      <c r="H54" s="7" t="n">
        <f aca="false">SUM(E54:G54)</f>
        <v>0.846295642330105</v>
      </c>
      <c r="J54" s="0" t="n">
        <v>30</v>
      </c>
      <c r="K54" s="0" t="n">
        <v>0.95</v>
      </c>
      <c r="L54" s="7" t="n">
        <f aca="false">(-$I$6+SQRT($I$6*$I$6 + 4*$I$7*K54))/(2*$I$7)</f>
        <v>25.064763796845</v>
      </c>
      <c r="M54" s="8" t="n">
        <f aca="false">POWER($I$6*$I$6+4*$I$7*K54, 1/2)</f>
        <v>0.0386036267726233</v>
      </c>
      <c r="N54" s="9" t="n">
        <f aca="false">ABS(K54/($I$7*M54)-(M54-$I$6)/(2*$I$7*$I$7))*$J$7</f>
        <v>0.0976450820890891</v>
      </c>
      <c r="O54" s="8" t="n">
        <f aca="false">ABS((-1+(1/M54)*$I$6)/(2*$I$7))*$J$6</f>
        <v>0.389571124150754</v>
      </c>
      <c r="P54" s="8" t="n">
        <f aca="false">ABS(-1/M54)*$L$6</f>
        <v>0.259043018390483</v>
      </c>
      <c r="Q54" s="7" t="n">
        <f aca="false">SUM(N54:P54)</f>
        <v>0.746259224630326</v>
      </c>
      <c r="V54" s="0"/>
      <c r="W54" s="0"/>
      <c r="X54" s="0"/>
    </row>
    <row r="55" customFormat="false" ht="13.8" hidden="false" customHeight="false" outlineLevel="0" collapsed="false">
      <c r="A55" s="0" t="n">
        <v>35</v>
      </c>
      <c r="B55" s="0" t="n">
        <v>1.07</v>
      </c>
      <c r="C55" s="7" t="n">
        <f aca="false">(-$I$6+SQRT($I$6*$I$6 + 4*$I$7*B55))/(2*$I$7)</f>
        <v>28.1663027655521</v>
      </c>
      <c r="D55" s="8" t="n">
        <f aca="false">POWER($I$6*$I$6+4*$I$7*B55, 1/2)</f>
        <v>0.0387773129548709</v>
      </c>
      <c r="E55" s="9" t="n">
        <f aca="false">ABS(B55/($I$7*D55)-(D55-$I$6)/(2*$I$7*$I$7))*$J$7</f>
        <v>0.122753313888039</v>
      </c>
      <c r="F55" s="8" t="n">
        <f aca="false">ABS((-1+(1/D55)*$I$6)/(2*$I$7))*$J$6</f>
        <v>0.435816212407477</v>
      </c>
      <c r="G55" s="8" t="n">
        <f aca="false">ABS(-1/D55)*$L$6</f>
        <v>0.257882747358952</v>
      </c>
      <c r="H55" s="7" t="n">
        <f aca="false">SUM(E55:G55)</f>
        <v>0.816452273654468</v>
      </c>
      <c r="J55" s="0" t="n">
        <v>35</v>
      </c>
      <c r="K55" s="0" t="n">
        <v>0.9</v>
      </c>
      <c r="L55" s="7" t="n">
        <f aca="false">(-$I$6+SQRT($I$6*$I$6 + 4*$I$7*K55))/(2*$I$7)</f>
        <v>23.768329628671</v>
      </c>
      <c r="M55" s="8" t="n">
        <f aca="false">POWER($I$6*$I$6+4*$I$7*K55, 1/2)</f>
        <v>0.0385310264592056</v>
      </c>
      <c r="N55" s="9" t="n">
        <f aca="false">ABS(K55/($I$7*M55)-(M55-$I$6)/(2*$I$7*$I$7))*$J$7</f>
        <v>0.0879706893770895</v>
      </c>
      <c r="O55" s="8" t="n">
        <f aca="false">ABS((-1+(1/M55)*$I$6)/(2*$I$7))*$J$6</f>
        <v>0.370117255825025</v>
      </c>
      <c r="P55" s="8" t="n">
        <f aca="false">ABS(-1/M55)*$L$6</f>
        <v>0.259531108276791</v>
      </c>
      <c r="Q55" s="7" t="n">
        <f aca="false">SUM(N55:P55)</f>
        <v>0.717619053478906</v>
      </c>
      <c r="V55" s="0"/>
      <c r="W55" s="0"/>
      <c r="X55" s="0"/>
    </row>
    <row r="56" customFormat="false" ht="13.8" hidden="false" customHeight="false" outlineLevel="0" collapsed="false">
      <c r="A56" s="0" t="n">
        <v>40</v>
      </c>
      <c r="B56" s="0" t="n">
        <v>1.03</v>
      </c>
      <c r="C56" s="7" t="n">
        <f aca="false">(-$I$6+SQRT($I$6*$I$6 + 4*$I$7*B56))/(2*$I$7)</f>
        <v>27.1340023045749</v>
      </c>
      <c r="D56" s="8" t="n">
        <f aca="false">POWER($I$6*$I$6+4*$I$7*B56, 1/2)</f>
        <v>0.0387195041290562</v>
      </c>
      <c r="E56" s="9" t="n">
        <f aca="false">ABS(B56/($I$7*D56)-(D56-$I$6)/(2*$I$7*$I$7))*$J$7</f>
        <v>0.11409041995123</v>
      </c>
      <c r="F56" s="8" t="n">
        <f aca="false">ABS((-1+(1/D56)*$I$6)/(2*$I$7))*$J$6</f>
        <v>0.42047029653274</v>
      </c>
      <c r="G56" s="8" t="n">
        <f aca="false">ABS(-1/D56)*$L$6</f>
        <v>0.258267770337888</v>
      </c>
      <c r="H56" s="7" t="n">
        <f aca="false">SUM(E56:G56)</f>
        <v>0.792828486821859</v>
      </c>
      <c r="J56" s="0" t="n">
        <v>40</v>
      </c>
      <c r="K56" s="0" t="n">
        <v>0.87</v>
      </c>
      <c r="L56" s="7" t="n">
        <f aca="false">(-$I$6+SQRT($I$6*$I$6 + 4*$I$7*K56))/(2*$I$7)</f>
        <v>22.9892952814241</v>
      </c>
      <c r="M56" s="8" t="n">
        <f aca="false">POWER($I$6*$I$6+4*$I$7*K56, 1/2)</f>
        <v>0.0384874005357597</v>
      </c>
      <c r="N56" s="9" t="n">
        <f aca="false">ABS(K56/($I$7*M56)-(M56-$I$6)/(2*$I$7*$I$7))*$J$7</f>
        <v>0.0823917994220608</v>
      </c>
      <c r="O56" s="8" t="n">
        <f aca="false">ABS((-1+(1/M56)*$I$6)/(2*$I$7))*$J$6</f>
        <v>0.358392018604594</v>
      </c>
      <c r="P56" s="8" t="n">
        <f aca="false">ABS(-1/M56)*$L$6</f>
        <v>0.259825289855799</v>
      </c>
      <c r="Q56" s="7" t="n">
        <f aca="false">SUM(N56:P56)</f>
        <v>0.700609107882454</v>
      </c>
      <c r="V56" s="0"/>
      <c r="W56" s="0"/>
      <c r="X56" s="0"/>
    </row>
    <row r="57" customFormat="false" ht="13.8" hidden="false" customHeight="false" outlineLevel="0" collapsed="false">
      <c r="A57" s="0" t="n">
        <v>45</v>
      </c>
      <c r="B57" s="0" t="n">
        <v>1</v>
      </c>
      <c r="C57" s="7" t="n">
        <f aca="false">(-$I$6+SQRT($I$6*$I$6 + 4*$I$7*B57))/(2*$I$7)</f>
        <v>26.3587643850178</v>
      </c>
      <c r="D57" s="8" t="n">
        <f aca="false">POWER($I$6*$I$6+4*$I$7*B57, 1/2)</f>
        <v>0.038676090805561</v>
      </c>
      <c r="E57" s="9" t="n">
        <f aca="false">ABS(B57/($I$7*D57)-(D57-$I$6)/(2*$I$7*$I$7))*$J$7</f>
        <v>0.107785111488828</v>
      </c>
      <c r="F57" s="8" t="n">
        <f aca="false">ABS((-1+(1/D57)*$I$6)/(2*$I$7))*$J$6</f>
        <v>0.40891564534068</v>
      </c>
      <c r="G57" s="8" t="n">
        <f aca="false">ABS(-1/D57)*$L$6</f>
        <v>0.2585576719807</v>
      </c>
      <c r="H57" s="7" t="n">
        <f aca="false">SUM(E57:G57)</f>
        <v>0.775258428810207</v>
      </c>
      <c r="J57" s="0" t="n">
        <v>45</v>
      </c>
      <c r="K57" s="0" t="n">
        <v>0.84</v>
      </c>
      <c r="L57" s="7" t="n">
        <f aca="false">(-$I$6+SQRT($I$6*$I$6 + 4*$I$7*K57))/(2*$I$7)</f>
        <v>22.2093768868895</v>
      </c>
      <c r="M57" s="8" t="n">
        <f aca="false">POWER($I$6*$I$6+4*$I$7*K57, 1/2)</f>
        <v>0.0384437251056658</v>
      </c>
      <c r="N57" s="9" t="n">
        <f aca="false">ABS(K57/($I$7*M57)-(M57-$I$6)/(2*$I$7*$I$7))*$J$7</f>
        <v>0.0769836565548303</v>
      </c>
      <c r="O57" s="8" t="n">
        <f aca="false">ABS((-1+(1/M57)*$I$6)/(2*$I$7))*$J$6</f>
        <v>0.346626818694263</v>
      </c>
      <c r="P57" s="8" t="n">
        <f aca="false">ABS(-1/M57)*$L$6</f>
        <v>0.26012047408294</v>
      </c>
      <c r="Q57" s="7" t="n">
        <f aca="false">SUM(N57:P57)</f>
        <v>0.683730949332033</v>
      </c>
      <c r="V57" s="0"/>
      <c r="W57" s="0"/>
      <c r="X57" s="0"/>
    </row>
    <row r="58" customFormat="false" ht="13.8" hidden="false" customHeight="false" outlineLevel="0" collapsed="false">
      <c r="A58" s="0" t="n">
        <v>50</v>
      </c>
      <c r="B58" s="0" t="n">
        <v>0.98</v>
      </c>
      <c r="C58" s="7" t="n">
        <f aca="false">(-$I$6+SQRT($I$6*$I$6 + 4*$I$7*B58))/(2*$I$7)</f>
        <v>25.8414553026752</v>
      </c>
      <c r="D58" s="8" t="n">
        <f aca="false">POWER($I$6*$I$6+4*$I$7*B58, 1/2)</f>
        <v>0.0386471214969498</v>
      </c>
      <c r="E58" s="9" t="n">
        <f aca="false">ABS(B58/($I$7*D58)-(D58-$I$6)/(2*$I$7*$I$7))*$J$7</f>
        <v>0.103673565268695</v>
      </c>
      <c r="F58" s="8" t="n">
        <f aca="false">ABS((-1+(1/D58)*$I$6)/(2*$I$7))*$J$6</f>
        <v>0.401190892905926</v>
      </c>
      <c r="G58" s="8" t="n">
        <f aca="false">ABS(-1/D58)*$L$6</f>
        <v>0.258751482973686</v>
      </c>
      <c r="H58" s="7" t="n">
        <f aca="false">SUM(E58:G58)</f>
        <v>0.763615941148307</v>
      </c>
      <c r="J58" s="0" t="n">
        <v>50</v>
      </c>
      <c r="K58" s="0" t="n">
        <v>0.82</v>
      </c>
      <c r="L58" s="7" t="n">
        <f aca="false">(-$I$6+SQRT($I$6*$I$6 + 4*$I$7*K58))/(2*$I$7)</f>
        <v>21.6889386642295</v>
      </c>
      <c r="M58" s="8" t="n">
        <f aca="false">POWER($I$6*$I$6+4*$I$7*K58, 1/2)</f>
        <v>0.0384145805651968</v>
      </c>
      <c r="N58" s="9" t="n">
        <f aca="false">ABS(K58/($I$7*M58)-(M58-$I$6)/(2*$I$7*$I$7))*$J$7</f>
        <v>0.0734736738175184</v>
      </c>
      <c r="O58" s="8" t="n">
        <f aca="false">ABS((-1+(1/M58)*$I$6)/(2*$I$7))*$J$6</f>
        <v>0.338761038310742</v>
      </c>
      <c r="P58" s="8" t="n">
        <f aca="false">ABS(-1/M58)*$L$6</f>
        <v>0.260317823411558</v>
      </c>
      <c r="Q58" s="7" t="n">
        <f aca="false">SUM(N58:P58)</f>
        <v>0.672552535539819</v>
      </c>
      <c r="V58" s="0"/>
      <c r="W58" s="0"/>
      <c r="X58" s="0"/>
    </row>
    <row r="59" customFormat="false" ht="13.8" hidden="false" customHeight="false" outlineLevel="0" collapsed="false">
      <c r="A59" s="0" t="n">
        <v>55</v>
      </c>
      <c r="B59" s="0" t="n">
        <v>0.96</v>
      </c>
      <c r="C59" s="7" t="n">
        <f aca="false">(-$I$6+SQRT($I$6*$I$6 + 4*$I$7*B59))/(2*$I$7)</f>
        <v>25.3237581621313</v>
      </c>
      <c r="D59" s="8" t="n">
        <f aca="false">POWER($I$6*$I$6+4*$I$7*B59, 1/2)</f>
        <v>0.0386181304570793</v>
      </c>
      <c r="E59" s="9" t="n">
        <f aca="false">ABS(B59/($I$7*D59)-(D59-$I$6)/(2*$I$7*$I$7))*$J$7</f>
        <v>0.0996360082474889</v>
      </c>
      <c r="F59" s="8" t="n">
        <f aca="false">ABS((-1+(1/D59)*$I$6)/(2*$I$7))*$J$6</f>
        <v>0.393448743308944</v>
      </c>
      <c r="G59" s="8" t="n">
        <f aca="false">ABS(-1/D59)*$L$6</f>
        <v>0.258945730454614</v>
      </c>
      <c r="H59" s="7" t="n">
        <f aca="false">SUM(E59:G59)</f>
        <v>0.752030482011048</v>
      </c>
      <c r="J59" s="0" t="n">
        <v>55</v>
      </c>
      <c r="K59" s="0" t="n">
        <v>0.81</v>
      </c>
      <c r="L59" s="7" t="n">
        <f aca="false">(-$I$6+SQRT($I$6*$I$6 + 4*$I$7*K59))/(2*$I$7)</f>
        <v>21.4285714285714</v>
      </c>
      <c r="M59" s="8" t="n">
        <f aca="false">POWER($I$6*$I$6+4*$I$7*K59, 1/2)</f>
        <v>0.0384</v>
      </c>
      <c r="N59" s="9" t="n">
        <f aca="false">ABS(K59/($I$7*M59)-(M59-$I$6)/(2*$I$7*$I$7))*$J$7</f>
        <v>0.0717474489795899</v>
      </c>
      <c r="O59" s="8" t="n">
        <f aca="false">ABS((-1+(1/M59)*$I$6)/(2*$I$7))*$J$6</f>
        <v>0.334821428571429</v>
      </c>
      <c r="P59" s="8" t="n">
        <f aca="false">ABS(-1/M59)*$L$6</f>
        <v>0.260416666666667</v>
      </c>
      <c r="Q59" s="7" t="n">
        <f aca="false">SUM(N59:P59)</f>
        <v>0.666985544217685</v>
      </c>
      <c r="V59" s="0"/>
      <c r="W59" s="0"/>
      <c r="X59" s="0"/>
    </row>
    <row r="60" customFormat="false" ht="13.8" hidden="false" customHeight="false" outlineLevel="0" collapsed="false">
      <c r="A60" s="0" t="n">
        <v>60</v>
      </c>
      <c r="B60" s="0" t="n">
        <v>0.96</v>
      </c>
      <c r="C60" s="7" t="n">
        <f aca="false">(-$I$6+SQRT($I$6*$I$6 + 4*$I$7*B60))/(2*$I$7)</f>
        <v>25.3237581621313</v>
      </c>
      <c r="D60" s="8" t="n">
        <f aca="false">POWER($I$6*$I$6+4*$I$7*B60, 1/2)</f>
        <v>0.0386181304570793</v>
      </c>
      <c r="E60" s="9" t="n">
        <f aca="false">ABS(B60/($I$7*D60)-(D60-$I$6)/(2*$I$7*$I$7))*$J$7</f>
        <v>0.0996360082474889</v>
      </c>
      <c r="F60" s="8" t="n">
        <f aca="false">ABS((-1+(1/D60)*$I$6)/(2*$I$7))*$J$6</f>
        <v>0.393448743308944</v>
      </c>
      <c r="G60" s="8" t="n">
        <f aca="false">ABS(-1/D60)*$L$6</f>
        <v>0.258945730454614</v>
      </c>
      <c r="H60" s="7" t="n">
        <f aca="false">SUM(E60:G60)</f>
        <v>0.752030482011048</v>
      </c>
      <c r="J60" s="0" t="n">
        <v>60</v>
      </c>
      <c r="K60" s="0" t="n">
        <v>0.8</v>
      </c>
      <c r="L60" s="7" t="n">
        <f aca="false">(-$I$6+SQRT($I$6*$I$6 + 4*$I$7*K60))/(2*$I$7)</f>
        <v>21.1681052933367</v>
      </c>
      <c r="M60" s="8" t="n">
        <f aca="false">POWER($I$6*$I$6+4*$I$7*K60, 1/2)</f>
        <v>0.0383854138964268</v>
      </c>
      <c r="N60" s="9" t="n">
        <f aca="false">ABS(K60/($I$7*M60)-(M60-$I$6)/(2*$I$7*$I$7))*$J$7</f>
        <v>0.070040461137465</v>
      </c>
      <c r="O60" s="8" t="n">
        <f aca="false">ABS((-1+(1/M60)*$I$6)/(2*$I$7))*$J$6</f>
        <v>0.33087732778581</v>
      </c>
      <c r="P60" s="8" t="n">
        <f aca="false">ABS(-1/M60)*$L$6</f>
        <v>0.260515622600356</v>
      </c>
      <c r="Q60" s="7" t="n">
        <f aca="false">SUM(N60:P60)</f>
        <v>0.661433411523631</v>
      </c>
      <c r="V60" s="0"/>
      <c r="W60" s="0"/>
      <c r="X60" s="0"/>
    </row>
    <row r="61" customFormat="false" ht="13.8" hidden="false" customHeight="false" outlineLevel="0" collapsed="false">
      <c r="A61" s="0" t="n">
        <v>65</v>
      </c>
      <c r="B61" s="0" t="n">
        <v>0.94</v>
      </c>
      <c r="C61" s="7" t="n">
        <f aca="false">(-$I$6+SQRT($I$6*$I$6 + 4*$I$7*B61))/(2*$I$7)</f>
        <v>24.8056720887709</v>
      </c>
      <c r="D61" s="8" t="n">
        <f aca="false">POWER($I$6*$I$6+4*$I$7*B61, 1/2)</f>
        <v>0.0385891176369712</v>
      </c>
      <c r="E61" s="9" t="n">
        <f aca="false">ABS(B61/($I$7*D61)-(D61-$I$6)/(2*$I$7*$I$7))*$J$7</f>
        <v>0.095672781155169</v>
      </c>
      <c r="F61" s="8" t="n">
        <f aca="false">ABS((-1+(1/D61)*$I$6)/(2*$I$7))*$J$6</f>
        <v>0.385689131150364</v>
      </c>
      <c r="G61" s="8" t="n">
        <f aca="false">ABS(-1/D61)*$L$6</f>
        <v>0.259140416064328</v>
      </c>
      <c r="H61" s="7" t="n">
        <f aca="false">SUM(E61:G61)</f>
        <v>0.74050232836986</v>
      </c>
      <c r="J61" s="0" t="n">
        <v>65</v>
      </c>
      <c r="K61" s="0" t="n">
        <v>0.79</v>
      </c>
      <c r="L61" s="7" t="n">
        <f aca="false">(-$I$6+SQRT($I$6*$I$6 + 4*$I$7*K61))/(2*$I$7)</f>
        <v>20.9075401457397</v>
      </c>
      <c r="M61" s="8" t="n">
        <f aca="false">POWER($I$6*$I$6+4*$I$7*K61, 1/2)</f>
        <v>0.0383708222481614</v>
      </c>
      <c r="N61" s="9" t="n">
        <f aca="false">ABS(K61/($I$7*M61)-(M61-$I$6)/(2*$I$7*$I$7))*$J$7</f>
        <v>0.0683527549321514</v>
      </c>
      <c r="O61" s="8" t="n">
        <f aca="false">ABS((-1+(1/M61)*$I$6)/(2*$I$7))*$J$6</f>
        <v>0.326928727414615</v>
      </c>
      <c r="P61" s="8" t="n">
        <f aca="false">ABS(-1/M61)*$L$6</f>
        <v>0.260614691426873</v>
      </c>
      <c r="Q61" s="7" t="n">
        <f aca="false">SUM(N61:P61)</f>
        <v>0.65589617377364</v>
      </c>
      <c r="V61" s="0"/>
      <c r="W61" s="0"/>
      <c r="X61" s="0"/>
    </row>
    <row r="62" customFormat="false" ht="13.8" hidden="false" customHeight="false" outlineLevel="0" collapsed="false">
      <c r="A62" s="0" t="n">
        <v>70</v>
      </c>
      <c r="B62" s="0" t="n">
        <v>0.91</v>
      </c>
      <c r="C62" s="7" t="n">
        <f aca="false">(-$I$6+SQRT($I$6*$I$6 + 4*$I$7*B62))/(2*$I$7)</f>
        <v>24.0278118083772</v>
      </c>
      <c r="D62" s="8" t="n">
        <f aca="false">POWER($I$6*$I$6+4*$I$7*B62, 1/2)</f>
        <v>0.0385455574612691</v>
      </c>
      <c r="E62" s="9" t="n">
        <f aca="false">ABS(B62/($I$7*D62)-(D62-$I$6)/(2*$I$7*$I$7))*$J$7</f>
        <v>0.0898680592510079</v>
      </c>
      <c r="F62" s="8" t="n">
        <f aca="false">ABS((-1+(1/D62)*$I$6)/(2*$I$7))*$J$6</f>
        <v>0.37401682669948</v>
      </c>
      <c r="G62" s="8" t="n">
        <f aca="false">ABS(-1/D62)*$L$6</f>
        <v>0.259433269581017</v>
      </c>
      <c r="H62" s="7" t="n">
        <f aca="false">SUM(E62:G62)</f>
        <v>0.723318155531504</v>
      </c>
      <c r="J62" s="0" t="n">
        <v>70</v>
      </c>
      <c r="K62" s="0" t="n">
        <v>0.79</v>
      </c>
      <c r="L62" s="7" t="n">
        <f aca="false">(-$I$6+SQRT($I$6*$I$6 + 4*$I$7*K62))/(2*$I$7)</f>
        <v>20.9075401457397</v>
      </c>
      <c r="M62" s="8" t="n">
        <f aca="false">POWER($I$6*$I$6+4*$I$7*K62, 1/2)</f>
        <v>0.0383708222481614</v>
      </c>
      <c r="N62" s="9" t="n">
        <f aca="false">ABS(K62/($I$7*M62)-(M62-$I$6)/(2*$I$7*$I$7))*$J$7</f>
        <v>0.0683527549321514</v>
      </c>
      <c r="O62" s="8" t="n">
        <f aca="false">ABS((-1+(1/M62)*$I$6)/(2*$I$7))*$J$6</f>
        <v>0.326928727414615</v>
      </c>
      <c r="P62" s="8" t="n">
        <f aca="false">ABS(-1/M62)*$L$6</f>
        <v>0.260614691426873</v>
      </c>
      <c r="Q62" s="7" t="n">
        <f aca="false">SUM(N62:P62)</f>
        <v>0.65589617377364</v>
      </c>
      <c r="V62" s="0"/>
      <c r="W62" s="0"/>
      <c r="X62" s="0"/>
    </row>
    <row r="63" customFormat="false" ht="13.8" hidden="false" customHeight="false" outlineLevel="0" collapsed="false">
      <c r="A63" s="0" t="n">
        <v>75</v>
      </c>
      <c r="B63" s="0" t="n">
        <v>0.9</v>
      </c>
      <c r="C63" s="7" t="n">
        <f aca="false">(-$I$6+SQRT($I$6*$I$6 + 4*$I$7*B63))/(2*$I$7)</f>
        <v>23.768329628671</v>
      </c>
      <c r="D63" s="8" t="n">
        <f aca="false">POWER($I$6*$I$6+4*$I$7*B63, 1/2)</f>
        <v>0.0385310264592056</v>
      </c>
      <c r="E63" s="9" t="n">
        <f aca="false">ABS(B63/($I$7*D63)-(D63-$I$6)/(2*$I$7*$I$7))*$J$7</f>
        <v>0.0879706893770895</v>
      </c>
      <c r="F63" s="8" t="n">
        <f aca="false">ABS((-1+(1/D63)*$I$6)/(2*$I$7))*$J$6</f>
        <v>0.370117255825025</v>
      </c>
      <c r="G63" s="8" t="n">
        <f aca="false">ABS(-1/D63)*$L$6</f>
        <v>0.259531108276791</v>
      </c>
      <c r="H63" s="7" t="n">
        <f aca="false">SUM(E63:G63)</f>
        <v>0.717619053478906</v>
      </c>
      <c r="J63" s="0" t="n">
        <v>75</v>
      </c>
      <c r="K63" s="0" t="n">
        <v>0.78</v>
      </c>
      <c r="L63" s="7" t="n">
        <f aca="false">(-$I$6+SQRT($I$6*$I$6 + 4*$I$7*K63))/(2*$I$7)</f>
        <v>20.6468758727805</v>
      </c>
      <c r="M63" s="8" t="n">
        <f aca="false">POWER($I$6*$I$6+4*$I$7*K63, 1/2)</f>
        <v>0.0383562250488757</v>
      </c>
      <c r="N63" s="9" t="n">
        <f aca="false">ABS(K63/($I$7*M63)-(M63-$I$6)/(2*$I$7*$I$7))*$J$7</f>
        <v>0.0666843751327735</v>
      </c>
      <c r="O63" s="8" t="n">
        <f aca="false">ABS((-1+(1/M63)*$I$6)/(2*$I$7))*$J$6</f>
        <v>0.322975618895827</v>
      </c>
      <c r="P63" s="8" t="n">
        <f aca="false">ABS(-1/M63)*$L$6</f>
        <v>0.260713873361037</v>
      </c>
      <c r="Q63" s="7" t="n">
        <f aca="false">SUM(N63:P63)</f>
        <v>0.650373867389638</v>
      </c>
      <c r="V63" s="0"/>
      <c r="W63" s="0"/>
      <c r="X63" s="0"/>
    </row>
    <row r="64" customFormat="false" ht="13.8" hidden="false" customHeight="false" outlineLevel="0" collapsed="false">
      <c r="A64" s="0" t="n">
        <v>80</v>
      </c>
      <c r="B64" s="0" t="n">
        <v>0.88</v>
      </c>
      <c r="C64" s="7" t="n">
        <f aca="false">(-$I$6+SQRT($I$6*$I$6 + 4*$I$7*B64))/(2*$I$7)</f>
        <v>23.2490714761794</v>
      </c>
      <c r="D64" s="8" t="n">
        <f aca="false">POWER($I$6*$I$6+4*$I$7*B64, 1/2)</f>
        <v>0.038501948002666</v>
      </c>
      <c r="E64" s="9" t="n">
        <f aca="false">ABS(B64/($I$7*D64)-(D64-$I$6)/(2*$I$7*$I$7))*$J$7</f>
        <v>0.0842325158924984</v>
      </c>
      <c r="F64" s="8" t="n">
        <f aca="false">ABS((-1+(1/D64)*$I$6)/(2*$I$7))*$J$6</f>
        <v>0.362304860126602</v>
      </c>
      <c r="G64" s="8" t="n">
        <f aca="false">ABS(-1/D64)*$L$6</f>
        <v>0.259727118204709</v>
      </c>
      <c r="H64" s="7" t="n">
        <f aca="false">SUM(E64:G64)</f>
        <v>0.70626449422381</v>
      </c>
      <c r="J64" s="0" t="n">
        <v>80</v>
      </c>
      <c r="K64" s="0" t="n">
        <v>0.78</v>
      </c>
      <c r="L64" s="7" t="n">
        <f aca="false">(-$I$6+SQRT($I$6*$I$6 + 4*$I$7*K64))/(2*$I$7)</f>
        <v>20.6468758727805</v>
      </c>
      <c r="M64" s="8" t="n">
        <f aca="false">POWER($I$6*$I$6+4*$I$7*K64, 1/2)</f>
        <v>0.0383562250488757</v>
      </c>
      <c r="N64" s="9" t="n">
        <f aca="false">ABS(K64/($I$7*M64)-(M64-$I$6)/(2*$I$7*$I$7))*$J$7</f>
        <v>0.0666843751327735</v>
      </c>
      <c r="O64" s="8" t="n">
        <f aca="false">ABS((-1+(1/M64)*$I$6)/(2*$I$7))*$J$6</f>
        <v>0.322975618895827</v>
      </c>
      <c r="P64" s="8" t="n">
        <f aca="false">ABS(-1/M64)*$L$6</f>
        <v>0.260713873361037</v>
      </c>
      <c r="Q64" s="7" t="n">
        <f aca="false">SUM(N64:P64)</f>
        <v>0.650373867389638</v>
      </c>
      <c r="V64" s="0"/>
      <c r="W64" s="0"/>
      <c r="X64" s="0"/>
    </row>
    <row r="65" customFormat="false" ht="13.8" hidden="false" customHeight="false" outlineLevel="0" collapsed="false">
      <c r="A65" s="0" t="n">
        <v>85</v>
      </c>
      <c r="B65" s="0" t="n">
        <v>0.87</v>
      </c>
      <c r="C65" s="7" t="n">
        <f aca="false">(-$I$6+SQRT($I$6*$I$6 + 4*$I$7*B65))/(2*$I$7)</f>
        <v>22.9892952814241</v>
      </c>
      <c r="D65" s="8" t="n">
        <f aca="false">POWER($I$6*$I$6+4*$I$7*B65, 1/2)</f>
        <v>0.0384874005357597</v>
      </c>
      <c r="E65" s="9" t="n">
        <f aca="false">ABS(B65/($I$7*D65)-(D65-$I$6)/(2*$I$7*$I$7))*$J$7</f>
        <v>0.0823917994220608</v>
      </c>
      <c r="F65" s="8" t="n">
        <f aca="false">ABS((-1+(1/D65)*$I$6)/(2*$I$7))*$J$6</f>
        <v>0.358392018604594</v>
      </c>
      <c r="G65" s="8" t="n">
        <f aca="false">ABS(-1/D65)*$L$6</f>
        <v>0.259825289855799</v>
      </c>
      <c r="H65" s="7" t="n">
        <f aca="false">SUM(E65:G65)</f>
        <v>0.700609107882454</v>
      </c>
      <c r="J65" s="0" t="n">
        <v>85</v>
      </c>
      <c r="K65" s="0" t="n">
        <v>0.78</v>
      </c>
      <c r="L65" s="7" t="n">
        <f aca="false">(-$I$6+SQRT($I$6*$I$6 + 4*$I$7*K65))/(2*$I$7)</f>
        <v>20.6468758727805</v>
      </c>
      <c r="M65" s="8" t="n">
        <f aca="false">POWER($I$6*$I$6+4*$I$7*K65, 1/2)</f>
        <v>0.0383562250488757</v>
      </c>
      <c r="N65" s="9" t="n">
        <f aca="false">ABS(K65/($I$7*M65)-(M65-$I$6)/(2*$I$7*$I$7))*$J$7</f>
        <v>0.0666843751327735</v>
      </c>
      <c r="O65" s="8" t="n">
        <f aca="false">ABS((-1+(1/M65)*$I$6)/(2*$I$7))*$J$6</f>
        <v>0.322975618895827</v>
      </c>
      <c r="P65" s="8" t="n">
        <f aca="false">ABS(-1/M65)*$L$6</f>
        <v>0.260713873361037</v>
      </c>
      <c r="Q65" s="7" t="n">
        <f aca="false">SUM(N65:P65)</f>
        <v>0.650373867389638</v>
      </c>
      <c r="V65" s="0"/>
      <c r="W65" s="0"/>
      <c r="X65" s="0"/>
    </row>
    <row r="66" customFormat="false" ht="13.8" hidden="false" customHeight="false" outlineLevel="0" collapsed="false">
      <c r="A66" s="0" t="n">
        <v>90</v>
      </c>
      <c r="B66" s="0" t="n">
        <v>0.86</v>
      </c>
      <c r="C66" s="7" t="n">
        <f aca="false">(-$I$6+SQRT($I$6*$I$6 + 4*$I$7*B66))/(2*$I$7)</f>
        <v>22.7294208593329</v>
      </c>
      <c r="D66" s="8" t="n">
        <f aca="false">POWER($I$6*$I$6+4*$I$7*B66, 1/2)</f>
        <v>0.0384728475681226</v>
      </c>
      <c r="E66" s="9" t="n">
        <f aca="false">ABS(B66/($I$7*D66)-(D66-$I$6)/(2*$I$7*$I$7))*$J$7</f>
        <v>0.0805700547669532</v>
      </c>
      <c r="F66" s="8" t="n">
        <f aca="false">ABS((-1+(1/D66)*$I$6)/(2*$I$7))*$J$6</f>
        <v>0.354474736798517</v>
      </c>
      <c r="G66" s="8" t="n">
        <f aca="false">ABS(-1/D66)*$L$6</f>
        <v>0.259923572911865</v>
      </c>
      <c r="H66" s="7" t="n">
        <f aca="false">SUM(E66:G66)</f>
        <v>0.694968364477336</v>
      </c>
      <c r="J66" s="0" t="n">
        <v>90</v>
      </c>
      <c r="K66" s="0" t="n">
        <v>0.78</v>
      </c>
      <c r="L66" s="7" t="n">
        <f aca="false">(-$I$6+SQRT($I$6*$I$6 + 4*$I$7*K66))/(2*$I$7)</f>
        <v>20.6468758727805</v>
      </c>
      <c r="M66" s="8" t="n">
        <f aca="false">POWER($I$6*$I$6+4*$I$7*K66, 1/2)</f>
        <v>0.0383562250488757</v>
      </c>
      <c r="N66" s="9" t="n">
        <f aca="false">ABS(K66/($I$7*M66)-(M66-$I$6)/(2*$I$7*$I$7))*$J$7</f>
        <v>0.0666843751327735</v>
      </c>
      <c r="O66" s="8" t="n">
        <f aca="false">ABS((-1+(1/M66)*$I$6)/(2*$I$7))*$J$6</f>
        <v>0.322975618895827</v>
      </c>
      <c r="P66" s="8" t="n">
        <f aca="false">ABS(-1/M66)*$L$6</f>
        <v>0.260713873361037</v>
      </c>
      <c r="Q66" s="7" t="n">
        <f aca="false">SUM(N66:P66)</f>
        <v>0.650373867389638</v>
      </c>
      <c r="V66" s="0"/>
      <c r="W66" s="0"/>
      <c r="X66" s="0"/>
    </row>
    <row r="67" customFormat="false" ht="13.8" hidden="false" customHeight="false" outlineLevel="0" collapsed="false">
      <c r="A67" s="0" t="n">
        <v>95</v>
      </c>
      <c r="B67" s="0" t="n">
        <v>0.86</v>
      </c>
      <c r="C67" s="7" t="n">
        <f aca="false">(-$I$6+SQRT($I$6*$I$6 + 4*$I$7*B67))/(2*$I$7)</f>
        <v>22.7294208593329</v>
      </c>
      <c r="D67" s="8" t="n">
        <f aca="false">POWER($I$6*$I$6+4*$I$7*B67, 1/2)</f>
        <v>0.0384728475681226</v>
      </c>
      <c r="E67" s="9" t="n">
        <f aca="false">ABS(B67/($I$7*D67)-(D67-$I$6)/(2*$I$7*$I$7))*$J$7</f>
        <v>0.0805700547669532</v>
      </c>
      <c r="F67" s="8" t="n">
        <f aca="false">ABS((-1+(1/D67)*$I$6)/(2*$I$7))*$J$6</f>
        <v>0.354474736798517</v>
      </c>
      <c r="G67" s="8" t="n">
        <f aca="false">ABS(-1/D67)*$L$6</f>
        <v>0.259923572911865</v>
      </c>
      <c r="H67" s="7" t="n">
        <f aca="false">SUM(E67:G67)</f>
        <v>0.694968364477336</v>
      </c>
      <c r="J67" s="0" t="n">
        <v>95</v>
      </c>
      <c r="K67" s="0" t="n">
        <v>0.78</v>
      </c>
      <c r="L67" s="7" t="n">
        <f aca="false">(-$I$6+SQRT($I$6*$I$6 + 4*$I$7*K67))/(2*$I$7)</f>
        <v>20.6468758727805</v>
      </c>
      <c r="M67" s="8" t="n">
        <f aca="false">POWER($I$6*$I$6+4*$I$7*K67, 1/2)</f>
        <v>0.0383562250488757</v>
      </c>
      <c r="N67" s="9" t="n">
        <f aca="false">ABS(K67/($I$7*M67)-(M67-$I$6)/(2*$I$7*$I$7))*$J$7</f>
        <v>0.0666843751327735</v>
      </c>
      <c r="O67" s="8" t="n">
        <f aca="false">ABS((-1+(1/M67)*$I$6)/(2*$I$7))*$J$6</f>
        <v>0.322975618895827</v>
      </c>
      <c r="P67" s="8" t="n">
        <f aca="false">ABS(-1/M67)*$L$6</f>
        <v>0.260713873361037</v>
      </c>
      <c r="Q67" s="7" t="n">
        <f aca="false">SUM(N67:P67)</f>
        <v>0.650373867389638</v>
      </c>
      <c r="V67" s="0"/>
      <c r="W67" s="0"/>
      <c r="X67" s="0"/>
    </row>
    <row r="68" customFormat="false" ht="13.8" hidden="false" customHeight="false" outlineLevel="0" collapsed="false">
      <c r="A68" s="0" t="n">
        <v>100</v>
      </c>
      <c r="B68" s="0" t="n">
        <v>0.86</v>
      </c>
      <c r="C68" s="7" t="n">
        <f aca="false">(-$I$6+SQRT($I$6*$I$6 + 4*$I$7*B68))/(2*$I$7)</f>
        <v>22.7294208593329</v>
      </c>
      <c r="D68" s="8" t="n">
        <f aca="false">POWER($I$6*$I$6+4*$I$7*B68, 1/2)</f>
        <v>0.0384728475681226</v>
      </c>
      <c r="E68" s="9" t="n">
        <f aca="false">ABS(B68/($I$7*D68)-(D68-$I$6)/(2*$I$7*$I$7))*$J$7</f>
        <v>0.0805700547669532</v>
      </c>
      <c r="F68" s="8" t="n">
        <f aca="false">ABS((-1+(1/D68)*$I$6)/(2*$I$7))*$J$6</f>
        <v>0.354474736798517</v>
      </c>
      <c r="G68" s="8" t="n">
        <f aca="false">ABS(-1/D68)*$L$6</f>
        <v>0.259923572911865</v>
      </c>
      <c r="H68" s="7" t="n">
        <f aca="false">SUM(E68:G68)</f>
        <v>0.694968364477336</v>
      </c>
      <c r="J68" s="0" t="n">
        <v>100</v>
      </c>
      <c r="K68" s="0" t="n">
        <v>0.78</v>
      </c>
      <c r="L68" s="7" t="n">
        <f aca="false">(-$I$6+SQRT($I$6*$I$6 + 4*$I$7*K68))/(2*$I$7)</f>
        <v>20.6468758727805</v>
      </c>
      <c r="M68" s="8" t="n">
        <f aca="false">POWER($I$6*$I$6+4*$I$7*K68, 1/2)</f>
        <v>0.0383562250488757</v>
      </c>
      <c r="N68" s="9" t="n">
        <f aca="false">ABS(K68/($I$7*M68)-(M68-$I$6)/(2*$I$7*$I$7))*$J$7</f>
        <v>0.0666843751327735</v>
      </c>
      <c r="O68" s="8" t="n">
        <f aca="false">ABS((-1+(1/M68)*$I$6)/(2*$I$7))*$J$6</f>
        <v>0.322975618895827</v>
      </c>
      <c r="P68" s="8" t="n">
        <f aca="false">ABS(-1/M68)*$L$6</f>
        <v>0.260713873361037</v>
      </c>
      <c r="Q68" s="7" t="n">
        <f aca="false">SUM(N68:P68)</f>
        <v>0.650373867389638</v>
      </c>
      <c r="V68" s="0"/>
      <c r="W68" s="0"/>
      <c r="X68" s="0"/>
    </row>
    <row r="69" customFormat="false" ht="13.8" hidden="false" customHeight="false" outlineLevel="0" collapsed="false">
      <c r="A69" s="0" t="n">
        <v>105</v>
      </c>
      <c r="B69" s="0" t="n">
        <v>0.85</v>
      </c>
      <c r="C69" s="7" t="n">
        <f aca="false">(-$I$6+SQRT($I$6*$I$6 + 4*$I$7*B69))/(2*$I$7)</f>
        <v>22.4694480983951</v>
      </c>
      <c r="D69" s="8" t="n">
        <f aca="false">POWER($I$6*$I$6+4*$I$7*B69, 1/2)</f>
        <v>0.0384582890935101</v>
      </c>
      <c r="E69" s="9" t="n">
        <f aca="false">ABS(B69/($I$7*D69)-(D69-$I$6)/(2*$I$7*$I$7))*$J$7</f>
        <v>0.0787673258088289</v>
      </c>
      <c r="F69" s="8" t="n">
        <f aca="false">ABS((-1+(1/D69)*$I$6)/(2*$I$7))*$J$6</f>
        <v>0.350553006303967</v>
      </c>
      <c r="G69" s="8" t="n">
        <f aca="false">ABS(-1/D69)*$L$6</f>
        <v>0.260021967583771</v>
      </c>
      <c r="H69" s="7" t="n">
        <f aca="false">SUM(E69:G69)</f>
        <v>0.689342299696567</v>
      </c>
      <c r="J69" s="0" t="n">
        <v>105</v>
      </c>
      <c r="K69" s="0" t="n">
        <v>0.77</v>
      </c>
      <c r="L69" s="7" t="n">
        <f aca="false">(-$I$6+SQRT($I$6*$I$6 + 4*$I$7*K69))/(2*$I$7)</f>
        <v>20.3861123612433</v>
      </c>
      <c r="M69" s="8" t="n">
        <f aca="false">POWER($I$6*$I$6+4*$I$7*K69, 1/2)</f>
        <v>0.0383416222922296</v>
      </c>
      <c r="N69" s="9" t="n">
        <f aca="false">ABS(K69/($I$7*M69)-(M69-$I$6)/(2*$I$7*$I$7))*$J$7</f>
        <v>0.0650353666369545</v>
      </c>
      <c r="O69" s="8" t="n">
        <f aca="false">ABS((-1+(1/M69)*$I$6)/(2*$I$7))*$J$6</f>
        <v>0.319017993644596</v>
      </c>
      <c r="P69" s="8" t="n">
        <f aca="false">ABS(-1/M69)*$L$6</f>
        <v>0.260813168618236</v>
      </c>
      <c r="Q69" s="7" t="n">
        <f aca="false">SUM(N69:P69)</f>
        <v>0.644866528899786</v>
      </c>
      <c r="V69" s="0"/>
      <c r="W69" s="0"/>
      <c r="X69" s="0"/>
    </row>
    <row r="70" customFormat="false" ht="13.8" hidden="false" customHeight="false" outlineLevel="0" collapsed="false">
      <c r="A70" s="0" t="n">
        <v>110</v>
      </c>
      <c r="B70" s="0" t="n">
        <v>0.84</v>
      </c>
      <c r="C70" s="7" t="n">
        <f aca="false">(-$I$6+SQRT($I$6*$I$6 + 4*$I$7*B70))/(2*$I$7)</f>
        <v>22.2093768868895</v>
      </c>
      <c r="D70" s="8" t="n">
        <f aca="false">POWER($I$6*$I$6+4*$I$7*B70, 1/2)</f>
        <v>0.0384437251056658</v>
      </c>
      <c r="E70" s="9" t="n">
        <f aca="false">ABS(B70/($I$7*D70)-(D70-$I$6)/(2*$I$7*$I$7))*$J$7</f>
        <v>0.0769836565548303</v>
      </c>
      <c r="F70" s="8" t="n">
        <f aca="false">ABS((-1+(1/D70)*$I$6)/(2*$I$7))*$J$6</f>
        <v>0.346626818694263</v>
      </c>
      <c r="G70" s="8" t="n">
        <f aca="false">ABS(-1/D70)*$L$6</f>
        <v>0.26012047408294</v>
      </c>
      <c r="H70" s="7" t="n">
        <f aca="false">SUM(E70:G70)</f>
        <v>0.683730949332033</v>
      </c>
      <c r="J70" s="0" t="n">
        <v>110</v>
      </c>
      <c r="K70" s="0" t="n">
        <v>0.77</v>
      </c>
      <c r="L70" s="7" t="n">
        <f aca="false">(-$I$6+SQRT($I$6*$I$6 + 4*$I$7*K70))/(2*$I$7)</f>
        <v>20.3861123612433</v>
      </c>
      <c r="M70" s="8" t="n">
        <f aca="false">POWER($I$6*$I$6+4*$I$7*K70, 1/2)</f>
        <v>0.0383416222922296</v>
      </c>
      <c r="N70" s="9" t="n">
        <f aca="false">ABS(K70/($I$7*M70)-(M70-$I$6)/(2*$I$7*$I$7))*$J$7</f>
        <v>0.0650353666369545</v>
      </c>
      <c r="O70" s="8" t="n">
        <f aca="false">ABS((-1+(1/M70)*$I$6)/(2*$I$7))*$J$6</f>
        <v>0.319017993644596</v>
      </c>
      <c r="P70" s="8" t="n">
        <f aca="false">ABS(-1/M70)*$L$6</f>
        <v>0.260813168618236</v>
      </c>
      <c r="Q70" s="7" t="n">
        <f aca="false">SUM(N70:P70)</f>
        <v>0.644866528899786</v>
      </c>
      <c r="V70" s="0"/>
      <c r="W70" s="0"/>
      <c r="X70" s="0"/>
    </row>
    <row r="71" customFormat="false" ht="13.8" hidden="false" customHeight="false" outlineLevel="0" collapsed="false">
      <c r="A71" s="0" t="n">
        <v>115</v>
      </c>
      <c r="B71" s="0" t="n">
        <v>0.84</v>
      </c>
      <c r="C71" s="7" t="n">
        <f aca="false">(-$I$6+SQRT($I$6*$I$6 + 4*$I$7*B71))/(2*$I$7)</f>
        <v>22.2093768868895</v>
      </c>
      <c r="D71" s="8" t="n">
        <f aca="false">POWER($I$6*$I$6+4*$I$7*B71, 1/2)</f>
        <v>0.0384437251056658</v>
      </c>
      <c r="E71" s="9" t="n">
        <f aca="false">ABS(B71/($I$7*D71)-(D71-$I$6)/(2*$I$7*$I$7))*$J$7</f>
        <v>0.0769836565548303</v>
      </c>
      <c r="F71" s="8" t="n">
        <f aca="false">ABS((-1+(1/D71)*$I$6)/(2*$I$7))*$J$6</f>
        <v>0.346626818694263</v>
      </c>
      <c r="G71" s="8" t="n">
        <f aca="false">ABS(-1/D71)*$L$6</f>
        <v>0.26012047408294</v>
      </c>
      <c r="H71" s="7" t="n">
        <f aca="false">SUM(E71:G71)</f>
        <v>0.683730949332033</v>
      </c>
      <c r="J71" s="0" t="n">
        <v>115</v>
      </c>
      <c r="K71" s="0" t="n">
        <v>0.77</v>
      </c>
      <c r="L71" s="7" t="n">
        <f aca="false">(-$I$6+SQRT($I$6*$I$6 + 4*$I$7*K71))/(2*$I$7)</f>
        <v>20.3861123612433</v>
      </c>
      <c r="M71" s="8" t="n">
        <f aca="false">POWER($I$6*$I$6+4*$I$7*K71, 1/2)</f>
        <v>0.0383416222922296</v>
      </c>
      <c r="N71" s="9" t="n">
        <f aca="false">ABS(K71/($I$7*M71)-(M71-$I$6)/(2*$I$7*$I$7))*$J$7</f>
        <v>0.0650353666369545</v>
      </c>
      <c r="O71" s="8" t="n">
        <f aca="false">ABS((-1+(1/M71)*$I$6)/(2*$I$7))*$J$6</f>
        <v>0.319017993644596</v>
      </c>
      <c r="P71" s="8" t="n">
        <f aca="false">ABS(-1/M71)*$L$6</f>
        <v>0.260813168618236</v>
      </c>
      <c r="Q71" s="7" t="n">
        <f aca="false">SUM(N71:P71)</f>
        <v>0.644866528899786</v>
      </c>
      <c r="V71" s="0"/>
      <c r="W71" s="0"/>
      <c r="X71" s="0"/>
    </row>
    <row r="72" customFormat="false" ht="13.8" hidden="false" customHeight="false" outlineLevel="0" collapsed="false">
      <c r="A72" s="0" t="n">
        <v>120</v>
      </c>
      <c r="B72" s="0" t="n">
        <v>0.84</v>
      </c>
      <c r="C72" s="7" t="n">
        <f aca="false">(-$I$6+SQRT($I$6*$I$6 + 4*$I$7*B72))/(2*$I$7)</f>
        <v>22.2093768868895</v>
      </c>
      <c r="D72" s="8" t="n">
        <f aca="false">POWER($I$6*$I$6+4*$I$7*B72, 1/2)</f>
        <v>0.0384437251056658</v>
      </c>
      <c r="E72" s="9" t="n">
        <f aca="false">ABS(B72/($I$7*D72)-(D72-$I$6)/(2*$I$7*$I$7))*$J$7</f>
        <v>0.0769836565548303</v>
      </c>
      <c r="F72" s="8" t="n">
        <f aca="false">ABS((-1+(1/D72)*$I$6)/(2*$I$7))*$J$6</f>
        <v>0.346626818694263</v>
      </c>
      <c r="G72" s="8" t="n">
        <f aca="false">ABS(-1/D72)*$L$6</f>
        <v>0.26012047408294</v>
      </c>
      <c r="H72" s="7" t="n">
        <f aca="false">SUM(E72:G72)</f>
        <v>0.683730949332033</v>
      </c>
      <c r="J72" s="0" t="n">
        <v>120</v>
      </c>
      <c r="K72" s="0" t="n">
        <v>0.77</v>
      </c>
      <c r="L72" s="7" t="n">
        <f aca="false">(-$I$6+SQRT($I$6*$I$6 + 4*$I$7*K72))/(2*$I$7)</f>
        <v>20.3861123612433</v>
      </c>
      <c r="M72" s="8" t="n">
        <f aca="false">POWER($I$6*$I$6+4*$I$7*K72, 1/2)</f>
        <v>0.0383416222922296</v>
      </c>
      <c r="N72" s="9" t="n">
        <f aca="false">ABS(K72/($I$7*M72)-(M72-$I$6)/(2*$I$7*$I$7))*$J$7</f>
        <v>0.0650353666369545</v>
      </c>
      <c r="O72" s="8" t="n">
        <f aca="false">ABS((-1+(1/M72)*$I$6)/(2*$I$7))*$J$6</f>
        <v>0.319017993644596</v>
      </c>
      <c r="P72" s="8" t="n">
        <f aca="false">ABS(-1/M72)*$L$6</f>
        <v>0.260813168618236</v>
      </c>
      <c r="Q72" s="7" t="n">
        <f aca="false">SUM(N72:P72)</f>
        <v>0.644866528899786</v>
      </c>
      <c r="V72" s="0"/>
      <c r="W72" s="0"/>
      <c r="X72" s="0"/>
    </row>
    <row r="73" customFormat="false" ht="13.8" hidden="false" customHeight="false" outlineLevel="0" collapsed="false">
      <c r="V73" s="0"/>
      <c r="W73" s="0"/>
      <c r="X73" s="0"/>
    </row>
    <row r="74" customFormat="false" ht="13.8" hidden="false" customHeight="false" outlineLevel="0" collapsed="false">
      <c r="V74" s="0"/>
      <c r="W74" s="0"/>
      <c r="X74" s="0"/>
    </row>
    <row r="75" customFormat="false" ht="13.8" hidden="false" customHeight="false" outlineLevel="0" collapsed="false">
      <c r="V75" s="0"/>
      <c r="W75" s="0"/>
      <c r="X75" s="0"/>
    </row>
    <row r="76" customFormat="false" ht="13.8" hidden="false" customHeight="false" outlineLevel="0" collapsed="false">
      <c r="V76" s="0"/>
      <c r="W76" s="0"/>
    </row>
    <row r="77" customFormat="false" ht="13.8" hidden="false" customHeight="false" outlineLevel="0" collapsed="false">
      <c r="V77" s="0"/>
      <c r="W77" s="0"/>
    </row>
    <row r="78" customFormat="false" ht="13.8" hidden="false" customHeight="false" outlineLevel="0" collapsed="false">
      <c r="V78" s="0"/>
      <c r="W78" s="0"/>
    </row>
    <row r="79" customFormat="false" ht="13.8" hidden="false" customHeight="false" outlineLevel="0" collapsed="false">
      <c r="V79" s="0"/>
      <c r="W79" s="0"/>
    </row>
    <row r="80" customFormat="false" ht="13.8" hidden="false" customHeight="false" outlineLevel="0" collapsed="false">
      <c r="V80" s="0"/>
      <c r="W80" s="0"/>
    </row>
    <row r="81" customFormat="false" ht="13.8" hidden="false" customHeight="false" outlineLevel="0" collapsed="false">
      <c r="V81" s="0"/>
      <c r="W81" s="0"/>
    </row>
    <row r="82" customFormat="false" ht="13.8" hidden="false" customHeight="false" outlineLevel="0" collapsed="false">
      <c r="V82" s="0"/>
      <c r="W82" s="0"/>
    </row>
    <row r="83" customFormat="false" ht="13.8" hidden="false" customHeight="false" outlineLevel="0" collapsed="false">
      <c r="V83" s="0"/>
      <c r="W83" s="0"/>
    </row>
    <row r="84" customFormat="false" ht="13.8" hidden="false" customHeight="false" outlineLevel="0" collapsed="false">
      <c r="V84" s="0"/>
      <c r="W84" s="0"/>
    </row>
    <row r="85" customFormat="false" ht="13.8" hidden="false" customHeight="false" outlineLevel="0" collapsed="false">
      <c r="V85" s="0"/>
      <c r="W85" s="0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325</TotalTime>
  <Application>LibreOffice/7.0.3.1$MacOSX_X86_64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2020-10-18T18:54:34Z</dcterms:created>
  <dc:creator>Jordi S</dc:creator>
  <dc:description/>
  <dc:language>en-US</dc:language>
  <cp:lastModifiedBy/>
  <dcterms:modified xsi:type="dcterms:W3CDTF">2021-01-23T23:30:00Z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